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DB697CE-2EF5-4C4D-B9CE-D84D9D9FC5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6" r:id="rId1"/>
    <sheet name="MYP, MS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" i="5" l="1"/>
  <c r="O11" i="6" l="1"/>
  <c r="K9" i="5" l="1"/>
  <c r="O12" i="5" l="1"/>
  <c r="N12" i="5"/>
  <c r="M12" i="5"/>
  <c r="L12" i="5"/>
  <c r="K12" i="5"/>
  <c r="AQ11" i="6" l="1"/>
  <c r="AP11" i="6"/>
  <c r="AO11" i="6"/>
  <c r="AN11" i="6"/>
  <c r="AM11" i="6"/>
  <c r="AL11" i="6"/>
  <c r="AA11" i="6"/>
  <c r="Y11" i="6"/>
  <c r="X11" i="6"/>
  <c r="W11" i="6"/>
  <c r="V11" i="6"/>
  <c r="U11" i="6"/>
  <c r="O16" i="6"/>
  <c r="O19" i="6" s="1"/>
  <c r="M11" i="6"/>
  <c r="L11" i="6"/>
  <c r="K11" i="6"/>
  <c r="J11" i="6"/>
  <c r="I11" i="6"/>
  <c r="H11" i="6"/>
  <c r="H16" i="6" s="1"/>
  <c r="H19" i="6" s="1"/>
  <c r="G11" i="6"/>
  <c r="G16" i="6" s="1"/>
  <c r="G19" i="6" s="1"/>
  <c r="F11" i="6"/>
  <c r="F16" i="6" s="1"/>
  <c r="E11" i="6"/>
  <c r="E16" i="6" s="1"/>
  <c r="K16" i="6" l="1"/>
  <c r="L16" i="6"/>
  <c r="I16" i="6"/>
  <c r="N11" i="6"/>
  <c r="N16" i="6" s="1"/>
  <c r="E19" i="6"/>
  <c r="L19" i="6" s="1"/>
  <c r="F19" i="6"/>
  <c r="K19" i="6" s="1"/>
  <c r="D13" i="6"/>
  <c r="M16" i="6" l="1"/>
  <c r="I19" i="6"/>
  <c r="AQ9" i="5"/>
  <c r="AP9" i="5"/>
  <c r="AO9" i="5"/>
  <c r="AN9" i="5"/>
  <c r="AM9" i="5"/>
  <c r="U9" i="5"/>
  <c r="T9" i="5"/>
  <c r="S9" i="5"/>
  <c r="R9" i="5"/>
  <c r="Q9" i="5"/>
  <c r="I9" i="5"/>
  <c r="J9" i="5" s="1"/>
  <c r="H9" i="5"/>
  <c r="G9" i="5"/>
  <c r="F9" i="5"/>
  <c r="E9" i="5"/>
  <c r="M19" i="6" l="1"/>
  <c r="N19" i="6"/>
  <c r="AG9" i="5"/>
  <c r="AE9" i="5"/>
  <c r="AD9" i="5"/>
  <c r="AC9" i="5"/>
  <c r="AB9" i="5"/>
  <c r="AA9" i="5"/>
  <c r="AR9" i="5" l="1"/>
  <c r="I14" i="5"/>
  <c r="G14" i="5"/>
  <c r="E14" i="5"/>
  <c r="W9" i="5"/>
  <c r="K13" i="5"/>
  <c r="I13" i="5"/>
  <c r="H13" i="5"/>
  <c r="G13" i="5"/>
  <c r="G15" i="5" s="1"/>
  <c r="F13" i="5"/>
  <c r="E13" i="5"/>
  <c r="E15" i="5" s="1"/>
  <c r="N13" i="5" l="1"/>
  <c r="L13" i="5"/>
  <c r="M13" i="5"/>
  <c r="I15" i="5"/>
  <c r="J13" i="5"/>
  <c r="O13" i="5"/>
  <c r="K14" i="5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<sst xmlns="http://schemas.openxmlformats.org/spreadsheetml/2006/main" count="195" uniqueCount="80">
  <si>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</si>
  <si>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</si>
  <si>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</si>
  <si>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</si>
  <si>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</si>
  <si>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</si>
  <si>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</si>
  <si>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</si>
  <si>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</si>
  <si>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</si>
  <si>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</si>
  <si>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</si>
  <si>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</si>
  <si>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</si>
  <si>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</si>
  <si>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</si>
  <si>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</si>
  <si>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</si>
  <si>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</si>
  <si>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</si>
  <si>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</si>
  <si>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</si>
  <si>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</si>
  <si>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</si>
  <si>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Peetu Makkonen</t>
  </si>
  <si>
    <t>8.</t>
  </si>
  <si>
    <t>PuPe  2</t>
  </si>
  <si>
    <t>PuPe = Puijon Pesis  (2009)</t>
  </si>
  <si>
    <t>8.11.2002   Kuopio</t>
  </si>
  <si>
    <t>SiiPe = Siilinjärven Pesis  (1987),  kasvattajaseura</t>
  </si>
  <si>
    <t xml:space="preserve">  Kärkilyönnit (KL),  pesänvälit</t>
  </si>
  <si>
    <t xml:space="preserve">      Runkosarja TOP-30</t>
  </si>
  <si>
    <t>Alempi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</si>
  <si>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</si>
  <si>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</si>
  <si>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</si>
  <si>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</si>
  <si>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</si>
  <si>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</si>
  <si>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</si>
  <si>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</si>
  <si>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</si>
  <si>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</si>
  <si>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</si>
  <si>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</si>
  <si>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</si>
  <si>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</si>
  <si>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</si>
  <si>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</si>
  <si>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</si>
  <si>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</si>
  <si>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SiiPe</t>
  </si>
  <si>
    <t>suomensarja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</si>
  <si>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</si>
  <si>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</si>
  <si>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</si>
  <si>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</si>
  <si>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</si>
  <si>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</si>
  <si>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</si>
  <si>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</si>
  <si>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Ylempi loppusarja</t>
  </si>
  <si>
    <t>Lyöty</t>
  </si>
  <si>
    <t>Tuotu</t>
  </si>
  <si>
    <t>KAIKKI</t>
  </si>
  <si>
    <t>Kunnari</t>
  </si>
  <si>
    <t>6.</t>
  </si>
  <si>
    <t>SiiPe  2</t>
  </si>
  <si>
    <t>14.</t>
  </si>
  <si>
    <t>23.08. 2020  SiiPe - SoJy  0-1  (3-2, 2-2)</t>
  </si>
  <si>
    <t xml:space="preserve">  17 v 9 kk 15 pv</t>
  </si>
  <si>
    <t>12.</t>
  </si>
  <si>
    <t>LU</t>
  </si>
  <si>
    <t>LU = Laukaan Urheilijat  (1929)</t>
  </si>
  <si>
    <t>ENSIMMÄISET RUNKOSARJASSA</t>
  </si>
  <si>
    <t>ENSIMMÄISET PUDOTUSPELEISSÄ</t>
  </si>
  <si>
    <t>YLEISÖ</t>
  </si>
  <si>
    <t>ykköspesis</t>
  </si>
  <si>
    <t>3.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</si>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</sst>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4" fontId="2" fillId="5" borderId="0" xfId="0" applyNumberFormat="1" applyFont="1" applyFill="1"/>
    <xf numFmtId="14" fontId="2" fillId="5" borderId="5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5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23" customWidth="1"/>
    <col min="3" max="3" width="6.140625" style="124" customWidth="1"/>
    <col min="4" max="4" width="11.7109375" style="123" customWidth="1"/>
    <col min="5" max="12" width="5.7109375" style="124" customWidth="1"/>
    <col min="13" max="13" width="6" style="124" customWidth="1"/>
    <col min="14" max="14" width="8.85546875" style="124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24" customWidth="1"/>
    <col min="26" max="26" width="9.28515625" style="124" customWidth="1"/>
    <col min="27" max="27" width="0.7109375" style="124" customWidth="1"/>
    <col min="28" max="31" width="6.7109375" style="124" customWidth="1"/>
    <col min="32" max="32" width="0.7109375" style="124" customWidth="1"/>
    <col min="33" max="33" width="15.7109375" style="124" customWidth="1"/>
    <col min="34" max="34" width="12.7109375" style="124" customWidth="1"/>
    <col min="35" max="35" width="12.42578125" style="124" customWidth="1"/>
    <col min="36" max="36" width="11.5703125" style="124" customWidth="1"/>
    <col min="37" max="37" width="0.7109375" style="124" customWidth="1"/>
    <col min="38" max="40" width="6.7109375" style="124" customWidth="1"/>
    <col min="41" max="43" width="4.7109375" style="124" customWidth="1"/>
    <col min="44" max="44" width="51.42578125" customWidth="1"/>
  </cols>
  <sheetData>
    <row r="1" spans="1:44" ht="17.25" customHeight="1" x14ac:dyDescent="0.25">
      <c r="A1" s="67"/>
      <c r="B1" s="64" t="s">
        <v>24</v>
      </c>
      <c r="C1" s="2"/>
      <c r="D1" s="3"/>
      <c r="E1" s="4" t="s">
        <v>28</v>
      </c>
      <c r="F1" s="23"/>
      <c r="G1" s="22"/>
      <c r="H1" s="22"/>
      <c r="I1" s="23"/>
      <c r="J1" s="23"/>
      <c r="K1" s="23"/>
      <c r="L1" s="22"/>
      <c r="M1" s="23"/>
      <c r="N1" s="23"/>
      <c r="O1" s="23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68"/>
    </row>
    <row r="2" spans="1:44" s="72" customFormat="1" ht="15" customHeight="1" x14ac:dyDescent="0.25">
      <c r="A2" s="69"/>
      <c r="B2" s="70" t="s">
        <v>15</v>
      </c>
      <c r="C2" s="2"/>
      <c r="D2" s="3"/>
      <c r="E2" s="8" t="s">
        <v>7</v>
      </c>
      <c r="F2" s="21"/>
      <c r="G2" s="21"/>
      <c r="H2" s="21"/>
      <c r="I2" s="27" t="s">
        <v>30</v>
      </c>
      <c r="J2" s="11"/>
      <c r="K2" s="21"/>
      <c r="L2" s="21"/>
      <c r="M2" s="21"/>
      <c r="N2" s="9"/>
      <c r="O2" s="6"/>
      <c r="P2" s="27" t="s">
        <v>31</v>
      </c>
      <c r="Q2" s="9"/>
      <c r="R2" s="9"/>
      <c r="S2" s="7"/>
      <c r="T2" s="6"/>
      <c r="U2" s="28" t="s">
        <v>32</v>
      </c>
      <c r="V2" s="21"/>
      <c r="W2" s="21"/>
      <c r="X2" s="21"/>
      <c r="Y2" s="21"/>
      <c r="Z2" s="9"/>
      <c r="AA2" s="6"/>
      <c r="AB2" s="17" t="s">
        <v>33</v>
      </c>
      <c r="AC2" s="28"/>
      <c r="AD2" s="21"/>
      <c r="AE2" s="27"/>
      <c r="AF2" s="6"/>
      <c r="AG2" s="17" t="s">
        <v>34</v>
      </c>
      <c r="AH2" s="21"/>
      <c r="AI2" s="21"/>
      <c r="AJ2" s="9"/>
      <c r="AK2" s="6"/>
      <c r="AL2" s="17" t="s">
        <v>35</v>
      </c>
      <c r="AM2" s="28"/>
      <c r="AN2" s="21"/>
      <c r="AO2" s="71" t="s">
        <v>36</v>
      </c>
      <c r="AP2" s="21"/>
      <c r="AQ2" s="9"/>
      <c r="AR2" s="68"/>
    </row>
    <row r="3" spans="1:44" s="72" customFormat="1" ht="15" customHeight="1" x14ac:dyDescent="0.25">
      <c r="A3" s="6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68"/>
    </row>
    <row r="4" spans="1:44" s="72" customFormat="1" ht="15" customHeight="1" x14ac:dyDescent="0.25">
      <c r="A4" s="69"/>
      <c r="B4" s="73">
        <v>2019</v>
      </c>
      <c r="C4" s="73" t="s">
        <v>25</v>
      </c>
      <c r="D4" s="74" t="s">
        <v>26</v>
      </c>
      <c r="E4" s="73"/>
      <c r="F4" s="19" t="s">
        <v>52</v>
      </c>
      <c r="G4" s="29"/>
      <c r="H4" s="73"/>
      <c r="I4" s="73"/>
      <c r="J4" s="73"/>
      <c r="K4" s="73"/>
      <c r="L4" s="73"/>
      <c r="M4" s="73"/>
      <c r="N4" s="75"/>
      <c r="O4" s="20"/>
      <c r="P4" s="7"/>
      <c r="Q4" s="7"/>
      <c r="R4" s="7"/>
      <c r="S4" s="7"/>
      <c r="T4" s="10"/>
      <c r="U4" s="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76"/>
      <c r="AH4" s="76"/>
      <c r="AI4" s="76"/>
      <c r="AJ4" s="76"/>
      <c r="AK4" s="10"/>
      <c r="AL4" s="12"/>
      <c r="AM4" s="76"/>
      <c r="AN4" s="13"/>
      <c r="AO4" s="13"/>
      <c r="AP4" s="14"/>
      <c r="AQ4" s="12"/>
      <c r="AR4" s="68"/>
    </row>
    <row r="5" spans="1:44" s="72" customFormat="1" ht="15" customHeight="1" x14ac:dyDescent="0.25">
      <c r="A5" s="69"/>
      <c r="B5" s="73">
        <v>2020</v>
      </c>
      <c r="C5" s="73" t="s">
        <v>66</v>
      </c>
      <c r="D5" s="74" t="s">
        <v>67</v>
      </c>
      <c r="E5" s="73"/>
      <c r="F5" s="19" t="s">
        <v>52</v>
      </c>
      <c r="G5" s="29"/>
      <c r="H5" s="73"/>
      <c r="I5" s="73"/>
      <c r="J5" s="73"/>
      <c r="K5" s="73"/>
      <c r="L5" s="73"/>
      <c r="M5" s="30"/>
      <c r="N5" s="75"/>
      <c r="O5" s="20"/>
      <c r="P5" s="7"/>
      <c r="Q5" s="7"/>
      <c r="R5" s="7"/>
      <c r="S5" s="7"/>
      <c r="T5" s="10"/>
      <c r="U5" s="12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76"/>
      <c r="AH5" s="76"/>
      <c r="AI5" s="76"/>
      <c r="AJ5" s="76"/>
      <c r="AK5" s="10"/>
      <c r="AL5" s="12"/>
      <c r="AM5" s="76"/>
      <c r="AN5" s="13"/>
      <c r="AO5" s="13"/>
      <c r="AP5" s="14"/>
      <c r="AQ5" s="12"/>
      <c r="AR5" s="68"/>
    </row>
    <row r="6" spans="1:44" s="72" customFormat="1" ht="15" customHeight="1" x14ac:dyDescent="0.25">
      <c r="A6" s="69"/>
      <c r="B6" s="12">
        <v>2020</v>
      </c>
      <c r="C6" s="12" t="s">
        <v>68</v>
      </c>
      <c r="D6" s="1" t="s">
        <v>51</v>
      </c>
      <c r="E6" s="12">
        <v>5</v>
      </c>
      <c r="F6" s="12">
        <v>0</v>
      </c>
      <c r="G6" s="13">
        <v>0</v>
      </c>
      <c r="H6" s="12">
        <v>1</v>
      </c>
      <c r="I6" s="12">
        <v>5</v>
      </c>
      <c r="J6" s="12">
        <v>5</v>
      </c>
      <c r="K6" s="12">
        <v>0</v>
      </c>
      <c r="L6" s="12">
        <v>0</v>
      </c>
      <c r="M6" s="14">
        <v>0</v>
      </c>
      <c r="N6" s="31">
        <v>0.33329999999999999</v>
      </c>
      <c r="O6" s="18">
        <v>15</v>
      </c>
      <c r="P6" s="39"/>
      <c r="Q6" s="7"/>
      <c r="R6" s="7"/>
      <c r="S6" s="7"/>
      <c r="T6" s="68"/>
      <c r="U6" s="12"/>
      <c r="V6" s="12"/>
      <c r="W6" s="13"/>
      <c r="X6" s="12"/>
      <c r="Y6" s="12"/>
      <c r="Z6" s="63"/>
      <c r="AA6" s="10"/>
      <c r="AB6" s="7"/>
      <c r="AC6" s="7"/>
      <c r="AD6" s="7"/>
      <c r="AE6" s="7"/>
      <c r="AF6" s="10"/>
      <c r="AG6" s="76"/>
      <c r="AH6" s="76"/>
      <c r="AI6" s="76"/>
      <c r="AJ6" s="76"/>
      <c r="AK6" s="10"/>
      <c r="AL6" s="12"/>
      <c r="AM6" s="76"/>
      <c r="AN6" s="13"/>
      <c r="AO6" s="13"/>
      <c r="AP6" s="14"/>
      <c r="AQ6" s="12"/>
      <c r="AR6" s="68"/>
    </row>
    <row r="7" spans="1:44" s="72" customFormat="1" ht="15" customHeight="1" x14ac:dyDescent="0.25">
      <c r="A7" s="69"/>
      <c r="B7" s="73">
        <v>2021</v>
      </c>
      <c r="C7" s="73" t="s">
        <v>78</v>
      </c>
      <c r="D7" s="74" t="s">
        <v>67</v>
      </c>
      <c r="E7" s="73"/>
      <c r="F7" s="19" t="s">
        <v>52</v>
      </c>
      <c r="G7" s="29"/>
      <c r="H7" s="73"/>
      <c r="I7" s="73"/>
      <c r="J7" s="73"/>
      <c r="K7" s="73"/>
      <c r="L7" s="73"/>
      <c r="M7" s="30"/>
      <c r="N7" s="75"/>
      <c r="O7" s="20"/>
      <c r="P7" s="7"/>
      <c r="Q7" s="7"/>
      <c r="R7" s="7"/>
      <c r="S7" s="7"/>
      <c r="T7" s="10"/>
      <c r="U7" s="12"/>
      <c r="V7" s="12"/>
      <c r="W7" s="13"/>
      <c r="X7" s="12"/>
      <c r="Y7" s="12"/>
      <c r="Z7" s="31"/>
      <c r="AA7" s="10"/>
      <c r="AB7" s="7"/>
      <c r="AC7" s="7"/>
      <c r="AD7" s="7"/>
      <c r="AE7" s="7"/>
      <c r="AF7" s="10"/>
      <c r="AG7" s="76"/>
      <c r="AH7" s="76"/>
      <c r="AI7" s="76"/>
      <c r="AJ7" s="76"/>
      <c r="AK7" s="10"/>
      <c r="AL7" s="12"/>
      <c r="AM7" s="76"/>
      <c r="AN7" s="13"/>
      <c r="AO7" s="13"/>
      <c r="AP7" s="14"/>
      <c r="AQ7" s="12"/>
      <c r="AR7" s="68"/>
    </row>
    <row r="8" spans="1:44" s="72" customFormat="1" ht="15" customHeight="1" x14ac:dyDescent="0.25">
      <c r="A8" s="69"/>
      <c r="B8" s="131">
        <v>2021</v>
      </c>
      <c r="C8" s="131" t="s">
        <v>71</v>
      </c>
      <c r="D8" s="132" t="s">
        <v>72</v>
      </c>
      <c r="E8" s="131"/>
      <c r="F8" s="133" t="s">
        <v>77</v>
      </c>
      <c r="G8" s="53"/>
      <c r="H8" s="135"/>
      <c r="I8" s="131"/>
      <c r="J8" s="131"/>
      <c r="K8" s="131"/>
      <c r="L8" s="131"/>
      <c r="M8" s="134"/>
      <c r="N8" s="136"/>
      <c r="O8" s="10"/>
      <c r="P8" s="7"/>
      <c r="Q8" s="7"/>
      <c r="R8" s="7"/>
      <c r="S8" s="7"/>
      <c r="T8" s="10"/>
      <c r="U8" s="12"/>
      <c r="V8" s="12"/>
      <c r="W8" s="13"/>
      <c r="X8" s="12"/>
      <c r="Y8" s="12"/>
      <c r="Z8" s="63"/>
      <c r="AA8" s="10"/>
      <c r="AB8" s="7"/>
      <c r="AC8" s="7"/>
      <c r="AD8" s="7"/>
      <c r="AE8" s="7"/>
      <c r="AF8" s="10"/>
      <c r="AG8" s="76"/>
      <c r="AH8" s="76"/>
      <c r="AI8" s="76"/>
      <c r="AJ8" s="76"/>
      <c r="AK8" s="10"/>
      <c r="AL8" s="12"/>
      <c r="AM8" s="76"/>
      <c r="AN8" s="13"/>
      <c r="AO8" s="13"/>
      <c r="AP8" s="14"/>
      <c r="AQ8" s="12"/>
      <c r="AR8" s="68"/>
    </row>
    <row r="9" spans="1:44" s="72" customFormat="1" ht="15" customHeight="1" x14ac:dyDescent="0.25">
      <c r="A9" s="69"/>
      <c r="B9" s="12">
        <v>2022</v>
      </c>
      <c r="C9" s="12"/>
      <c r="D9" s="1"/>
      <c r="E9" s="12"/>
      <c r="F9" s="76"/>
      <c r="G9" s="2"/>
      <c r="H9" s="13"/>
      <c r="I9" s="12"/>
      <c r="J9" s="12"/>
      <c r="K9" s="12"/>
      <c r="L9" s="12"/>
      <c r="M9" s="14"/>
      <c r="N9" s="31"/>
      <c r="O9" s="139"/>
      <c r="P9" s="7"/>
      <c r="Q9" s="7"/>
      <c r="R9" s="7"/>
      <c r="S9" s="7"/>
      <c r="T9" s="10"/>
      <c r="U9" s="12"/>
      <c r="V9" s="12"/>
      <c r="W9" s="13"/>
      <c r="X9" s="12"/>
      <c r="Y9" s="12"/>
      <c r="Z9" s="63"/>
      <c r="AA9" s="10"/>
      <c r="AB9" s="7"/>
      <c r="AC9" s="7"/>
      <c r="AD9" s="7"/>
      <c r="AE9" s="7"/>
      <c r="AF9" s="10"/>
      <c r="AG9" s="76"/>
      <c r="AH9" s="76"/>
      <c r="AI9" s="76"/>
      <c r="AJ9" s="76"/>
      <c r="AK9" s="10"/>
      <c r="AL9" s="12"/>
      <c r="AM9" s="76"/>
      <c r="AN9" s="13"/>
      <c r="AO9" s="13"/>
      <c r="AP9" s="14"/>
      <c r="AQ9" s="12"/>
      <c r="AR9" s="68"/>
    </row>
    <row r="10" spans="1:44" s="72" customFormat="1" ht="15" customHeight="1" x14ac:dyDescent="0.25">
      <c r="A10" s="69"/>
      <c r="B10" s="73">
        <v>2023</v>
      </c>
      <c r="C10" s="73" t="s">
        <v>66</v>
      </c>
      <c r="D10" s="74" t="s">
        <v>51</v>
      </c>
      <c r="E10" s="73"/>
      <c r="F10" s="19" t="s">
        <v>52</v>
      </c>
      <c r="G10" s="29"/>
      <c r="H10" s="73"/>
      <c r="I10" s="73"/>
      <c r="J10" s="73"/>
      <c r="K10" s="73"/>
      <c r="L10" s="73"/>
      <c r="M10" s="30"/>
      <c r="N10" s="75"/>
      <c r="O10" s="20"/>
      <c r="P10" s="7"/>
      <c r="Q10" s="7"/>
      <c r="R10" s="7"/>
      <c r="S10" s="7"/>
      <c r="T10" s="10"/>
      <c r="U10" s="12"/>
      <c r="V10" s="12"/>
      <c r="W10" s="13"/>
      <c r="X10" s="12"/>
      <c r="Y10" s="12"/>
      <c r="Z10" s="31"/>
      <c r="AA10" s="10"/>
      <c r="AB10" s="7"/>
      <c r="AC10" s="7"/>
      <c r="AD10" s="7"/>
      <c r="AE10" s="7"/>
      <c r="AF10" s="10"/>
      <c r="AG10" s="76"/>
      <c r="AH10" s="76"/>
      <c r="AI10" s="76"/>
      <c r="AJ10" s="76"/>
      <c r="AK10" s="10"/>
      <c r="AL10" s="12"/>
      <c r="AM10" s="76"/>
      <c r="AN10" s="13"/>
      <c r="AO10" s="13"/>
      <c r="AP10" s="14"/>
      <c r="AQ10" s="12"/>
      <c r="AR10" s="68"/>
    </row>
    <row r="11" spans="1:44" s="72" customFormat="1" ht="15" customHeight="1" x14ac:dyDescent="0.25">
      <c r="A11" s="65"/>
      <c r="B11" s="62" t="s">
        <v>53</v>
      </c>
      <c r="C11" s="11"/>
      <c r="D11" s="9"/>
      <c r="E11" s="7">
        <f t="shared" ref="E11:M11" si="0">SUM(E4:E10)</f>
        <v>5</v>
      </c>
      <c r="F11" s="7">
        <f t="shared" si="0"/>
        <v>0</v>
      </c>
      <c r="G11" s="7">
        <f t="shared" si="0"/>
        <v>0</v>
      </c>
      <c r="H11" s="7">
        <f t="shared" si="0"/>
        <v>1</v>
      </c>
      <c r="I11" s="7">
        <f t="shared" si="0"/>
        <v>5</v>
      </c>
      <c r="J11" s="7">
        <f t="shared" si="0"/>
        <v>5</v>
      </c>
      <c r="K11" s="7">
        <f t="shared" si="0"/>
        <v>0</v>
      </c>
      <c r="L11" s="7">
        <f t="shared" si="0"/>
        <v>0</v>
      </c>
      <c r="M11" s="11">
        <f t="shared" si="0"/>
        <v>0</v>
      </c>
      <c r="N11" s="15">
        <f>PRODUCT(I11/O11)</f>
        <v>0.33333333333333331</v>
      </c>
      <c r="O11" s="79">
        <f>SUM(O4:O10)</f>
        <v>15</v>
      </c>
      <c r="P11" s="39" t="s">
        <v>54</v>
      </c>
      <c r="Q11" s="39" t="s">
        <v>54</v>
      </c>
      <c r="R11" s="39" t="s">
        <v>54</v>
      </c>
      <c r="S11" s="39" t="s">
        <v>54</v>
      </c>
      <c r="T11" s="10"/>
      <c r="U11" s="11">
        <f>SUM(U4:U10)</f>
        <v>0</v>
      </c>
      <c r="V11" s="11">
        <f>SUM(V4:V10)</f>
        <v>0</v>
      </c>
      <c r="W11" s="11">
        <f>SUM(W4:W10)</f>
        <v>0</v>
      </c>
      <c r="X11" s="11">
        <f>SUM(X4:X10)</f>
        <v>0</v>
      </c>
      <c r="Y11" s="11">
        <f>SUM(Y4:Y10)</f>
        <v>0</v>
      </c>
      <c r="Z11" s="15">
        <v>0.39500000000000002</v>
      </c>
      <c r="AA11" s="80">
        <f>SUM(AA4:AA10)</f>
        <v>0</v>
      </c>
      <c r="AB11" s="39" t="s">
        <v>54</v>
      </c>
      <c r="AC11" s="39" t="s">
        <v>54</v>
      </c>
      <c r="AD11" s="39" t="s">
        <v>54</v>
      </c>
      <c r="AE11" s="39" t="s">
        <v>54</v>
      </c>
      <c r="AF11" s="10"/>
      <c r="AG11" s="39" t="s">
        <v>55</v>
      </c>
      <c r="AH11" s="39" t="s">
        <v>55</v>
      </c>
      <c r="AI11" s="39" t="s">
        <v>55</v>
      </c>
      <c r="AJ11" s="39" t="s">
        <v>55</v>
      </c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0</v>
      </c>
      <c r="AQ11" s="7">
        <f t="shared" si="1"/>
        <v>0</v>
      </c>
      <c r="AR11" s="68"/>
    </row>
    <row r="12" spans="1:44" s="72" customFormat="1" ht="15" customHeight="1" x14ac:dyDescent="0.25">
      <c r="A12" s="65"/>
      <c r="B12" s="1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81"/>
      <c r="O12" s="10"/>
      <c r="P12" s="17"/>
      <c r="Q12" s="28"/>
      <c r="R12" s="40"/>
      <c r="S12" s="41"/>
      <c r="T12" s="10"/>
      <c r="U12" s="11"/>
      <c r="V12" s="21"/>
      <c r="W12" s="21"/>
      <c r="X12" s="21"/>
      <c r="Y12" s="21"/>
      <c r="Z12" s="9"/>
      <c r="AA12" s="10"/>
      <c r="AB12" s="82"/>
      <c r="AC12" s="83"/>
      <c r="AD12" s="40"/>
      <c r="AE12" s="41"/>
      <c r="AF12" s="10"/>
      <c r="AG12" s="84">
        <v>0</v>
      </c>
      <c r="AH12" s="85">
        <v>0</v>
      </c>
      <c r="AI12" s="85">
        <v>0</v>
      </c>
      <c r="AJ12" s="86">
        <v>0</v>
      </c>
      <c r="AK12" s="10"/>
      <c r="AL12" s="11"/>
      <c r="AM12" s="21"/>
      <c r="AN12" s="21"/>
      <c r="AO12" s="21"/>
      <c r="AP12" s="21"/>
      <c r="AQ12" s="9"/>
      <c r="AR12" s="68"/>
    </row>
    <row r="13" spans="1:44" ht="15" customHeight="1" x14ac:dyDescent="0.25">
      <c r="A13" s="69"/>
      <c r="B13" s="1" t="s">
        <v>56</v>
      </c>
      <c r="C13" s="14"/>
      <c r="D13" s="87">
        <f>SUM(F11:H11)+((I11-F11-G11)/3)+(E11/3)+(AL11*25)+(AM11*25)+(AN11*10)+(AO11*25)+(AP11*20)+(AQ11*15)</f>
        <v>4.3333333333333339</v>
      </c>
      <c r="E13" s="16"/>
      <c r="F13" s="16"/>
      <c r="G13" s="16"/>
      <c r="H13" s="16"/>
      <c r="I13" s="16"/>
      <c r="J13" s="16"/>
      <c r="K13" s="16"/>
      <c r="L13" s="16"/>
      <c r="M13" s="16"/>
      <c r="N13" s="37"/>
      <c r="O13" s="16"/>
      <c r="P13" s="10"/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68"/>
    </row>
    <row r="14" spans="1:44" s="72" customFormat="1" ht="15" customHeight="1" x14ac:dyDescent="0.25">
      <c r="A14" s="69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7"/>
      <c r="O14" s="18"/>
      <c r="P14" s="18"/>
      <c r="Q14" s="18"/>
      <c r="R14" s="18"/>
      <c r="S14" s="18"/>
      <c r="T14" s="18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68"/>
    </row>
    <row r="15" spans="1:44" ht="15" customHeight="1" x14ac:dyDescent="0.25">
      <c r="A15" s="69"/>
      <c r="B15" s="17" t="s">
        <v>57</v>
      </c>
      <c r="C15" s="88"/>
      <c r="D15" s="88"/>
      <c r="E15" s="7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16"/>
      <c r="K15" s="7" t="s">
        <v>17</v>
      </c>
      <c r="L15" s="7" t="s">
        <v>18</v>
      </c>
      <c r="M15" s="7" t="s">
        <v>58</v>
      </c>
      <c r="N15" s="7" t="s">
        <v>9</v>
      </c>
      <c r="O15" s="10"/>
      <c r="P15" s="49" t="s">
        <v>74</v>
      </c>
      <c r="Q15" s="3"/>
      <c r="R15" s="3"/>
      <c r="S15" s="3"/>
      <c r="T15" s="89"/>
      <c r="U15" s="89"/>
      <c r="V15" s="89"/>
      <c r="W15" s="89"/>
      <c r="X15" s="89"/>
      <c r="Y15" s="3"/>
      <c r="Z15" s="3"/>
      <c r="AA15" s="3"/>
      <c r="AB15" s="89"/>
      <c r="AC15" s="89"/>
      <c r="AD15" s="3"/>
      <c r="AE15" s="50"/>
      <c r="AF15" s="10"/>
      <c r="AG15" s="49" t="s">
        <v>75</v>
      </c>
      <c r="AH15" s="3"/>
      <c r="AI15" s="3"/>
      <c r="AJ15" s="3"/>
      <c r="AK15" s="3"/>
      <c r="AL15" s="2" t="s">
        <v>76</v>
      </c>
      <c r="AM15" s="3"/>
      <c r="AN15" s="3"/>
      <c r="AO15" s="3"/>
      <c r="AP15" s="3"/>
      <c r="AQ15" s="50"/>
      <c r="AR15" s="68"/>
    </row>
    <row r="16" spans="1:44" ht="15" customHeight="1" x14ac:dyDescent="0.25">
      <c r="A16" s="69"/>
      <c r="B16" s="49" t="s">
        <v>7</v>
      </c>
      <c r="C16" s="3"/>
      <c r="D16" s="50"/>
      <c r="E16" s="12">
        <f>PRODUCT(E11)</f>
        <v>5</v>
      </c>
      <c r="F16" s="12">
        <f>PRODUCT(F11)</f>
        <v>0</v>
      </c>
      <c r="G16" s="12">
        <f>PRODUCT(G11)</f>
        <v>0</v>
      </c>
      <c r="H16" s="12">
        <f>PRODUCT(H11)</f>
        <v>1</v>
      </c>
      <c r="I16" s="12">
        <f>PRODUCT(I11)</f>
        <v>5</v>
      </c>
      <c r="J16" s="16"/>
      <c r="K16" s="90">
        <f>PRODUCT((F16+G16)/E16)</f>
        <v>0</v>
      </c>
      <c r="L16" s="90">
        <f>PRODUCT(H16/E16)</f>
        <v>0.2</v>
      </c>
      <c r="M16" s="90">
        <f>PRODUCT(I16/E16)</f>
        <v>1</v>
      </c>
      <c r="N16" s="66">
        <f>PRODUCT(N11)</f>
        <v>0.33333333333333331</v>
      </c>
      <c r="O16" s="10">
        <f>PRODUCT(O11)</f>
        <v>15</v>
      </c>
      <c r="P16" s="46" t="s">
        <v>59</v>
      </c>
      <c r="Q16" s="91"/>
      <c r="R16" s="47" t="s">
        <v>69</v>
      </c>
      <c r="S16" s="47"/>
      <c r="T16" s="47"/>
      <c r="U16" s="47"/>
      <c r="V16" s="47"/>
      <c r="W16" s="47"/>
      <c r="X16" s="47"/>
      <c r="Y16" s="92"/>
      <c r="Z16" s="92"/>
      <c r="AA16" s="93" t="s">
        <v>60</v>
      </c>
      <c r="AB16" s="47"/>
      <c r="AC16" s="94"/>
      <c r="AD16" s="93" t="s">
        <v>70</v>
      </c>
      <c r="AE16" s="48"/>
      <c r="AF16" s="10"/>
      <c r="AG16" s="46" t="s">
        <v>59</v>
      </c>
      <c r="AH16" s="47"/>
      <c r="AI16" s="47"/>
      <c r="AJ16" s="93"/>
      <c r="AK16" s="93"/>
      <c r="AL16" s="93"/>
      <c r="AM16" s="93"/>
      <c r="AN16" s="104"/>
      <c r="AO16" s="93"/>
      <c r="AP16" s="93"/>
      <c r="AQ16" s="94"/>
      <c r="AR16" s="68"/>
    </row>
    <row r="17" spans="1:44" ht="15" customHeight="1" x14ac:dyDescent="0.25">
      <c r="A17" s="69"/>
      <c r="B17" s="96" t="s">
        <v>61</v>
      </c>
      <c r="C17" s="97"/>
      <c r="D17" s="98"/>
      <c r="E17" s="12"/>
      <c r="F17" s="12"/>
      <c r="G17" s="12"/>
      <c r="H17" s="12"/>
      <c r="I17" s="12"/>
      <c r="J17" s="16"/>
      <c r="K17" s="90"/>
      <c r="L17" s="90"/>
      <c r="M17" s="90"/>
      <c r="N17" s="66"/>
      <c r="O17" s="10"/>
      <c r="P17" s="95" t="s">
        <v>62</v>
      </c>
      <c r="Q17" s="99"/>
      <c r="R17" s="100"/>
      <c r="S17" s="100"/>
      <c r="T17" s="100"/>
      <c r="U17" s="100"/>
      <c r="V17" s="100"/>
      <c r="W17" s="100"/>
      <c r="X17" s="100"/>
      <c r="Y17" s="101"/>
      <c r="Z17" s="101"/>
      <c r="AA17" s="79"/>
      <c r="AB17" s="100"/>
      <c r="AC17" s="79"/>
      <c r="AD17" s="79"/>
      <c r="AE17" s="103"/>
      <c r="AF17" s="10"/>
      <c r="AG17" s="95" t="s">
        <v>62</v>
      </c>
      <c r="AH17" s="100"/>
      <c r="AI17" s="100"/>
      <c r="AJ17" s="79"/>
      <c r="AK17" s="79"/>
      <c r="AL17" s="79"/>
      <c r="AM17" s="79"/>
      <c r="AN17" s="104"/>
      <c r="AO17" s="79"/>
      <c r="AP17" s="79"/>
      <c r="AQ17" s="102"/>
      <c r="AR17" s="68"/>
    </row>
    <row r="18" spans="1:44" ht="15" customHeight="1" x14ac:dyDescent="0.25">
      <c r="A18" s="69"/>
      <c r="B18" s="105" t="s">
        <v>32</v>
      </c>
      <c r="C18" s="106"/>
      <c r="D18" s="107"/>
      <c r="E18" s="77"/>
      <c r="F18" s="77"/>
      <c r="G18" s="77"/>
      <c r="H18" s="77"/>
      <c r="I18" s="77"/>
      <c r="J18" s="16"/>
      <c r="K18" s="108"/>
      <c r="L18" s="108"/>
      <c r="M18" s="108"/>
      <c r="N18" s="78"/>
      <c r="O18" s="10"/>
      <c r="P18" s="95" t="s">
        <v>63</v>
      </c>
      <c r="Q18" s="99"/>
      <c r="R18" s="100" t="s">
        <v>69</v>
      </c>
      <c r="S18" s="100"/>
      <c r="T18" s="100"/>
      <c r="U18" s="100"/>
      <c r="V18" s="100"/>
      <c r="W18" s="100"/>
      <c r="X18" s="100"/>
      <c r="Y18" s="101"/>
      <c r="Z18" s="101"/>
      <c r="AA18" s="79" t="s">
        <v>60</v>
      </c>
      <c r="AB18" s="100"/>
      <c r="AC18" s="102"/>
      <c r="AD18" s="79" t="s">
        <v>70</v>
      </c>
      <c r="AE18" s="103"/>
      <c r="AF18" s="10"/>
      <c r="AG18" s="95" t="s">
        <v>63</v>
      </c>
      <c r="AH18" s="129"/>
      <c r="AI18" s="100"/>
      <c r="AJ18" s="79"/>
      <c r="AK18" s="79"/>
      <c r="AL18" s="79"/>
      <c r="AM18" s="79"/>
      <c r="AN18" s="104"/>
      <c r="AO18" s="79"/>
      <c r="AP18" s="79"/>
      <c r="AQ18" s="102"/>
      <c r="AR18" s="68"/>
    </row>
    <row r="19" spans="1:44" ht="15" customHeight="1" x14ac:dyDescent="0.25">
      <c r="A19" s="69"/>
      <c r="B19" s="109" t="s">
        <v>64</v>
      </c>
      <c r="C19" s="71"/>
      <c r="D19" s="110"/>
      <c r="E19" s="7">
        <f>SUM(E16:E18)</f>
        <v>5</v>
      </c>
      <c r="F19" s="7">
        <f>SUM(F16:F18)</f>
        <v>0</v>
      </c>
      <c r="G19" s="7">
        <f>SUM(G16:G18)</f>
        <v>0</v>
      </c>
      <c r="H19" s="7">
        <f>SUM(H16:H18)</f>
        <v>1</v>
      </c>
      <c r="I19" s="7">
        <f>SUM(I16:I18)</f>
        <v>5</v>
      </c>
      <c r="J19" s="16"/>
      <c r="K19" s="111">
        <f>PRODUCT((F19+G19)/E19)</f>
        <v>0</v>
      </c>
      <c r="L19" s="111">
        <f>PRODUCT(H19/E19)</f>
        <v>0.2</v>
      </c>
      <c r="M19" s="111">
        <f>PRODUCT(I19/E19)</f>
        <v>1</v>
      </c>
      <c r="N19" s="15">
        <f>PRODUCT(I19/O19)</f>
        <v>0.33333333333333331</v>
      </c>
      <c r="O19" s="10">
        <f>SUM(O16:O18)</f>
        <v>15</v>
      </c>
      <c r="P19" s="112" t="s">
        <v>65</v>
      </c>
      <c r="Q19" s="113"/>
      <c r="R19" s="114"/>
      <c r="S19" s="114"/>
      <c r="T19" s="114"/>
      <c r="U19" s="114"/>
      <c r="V19" s="114"/>
      <c r="W19" s="114"/>
      <c r="X19" s="114"/>
      <c r="Y19" s="115"/>
      <c r="Z19" s="115"/>
      <c r="AA19" s="116"/>
      <c r="AB19" s="114"/>
      <c r="AC19" s="116"/>
      <c r="AD19" s="116"/>
      <c r="AE19" s="117"/>
      <c r="AF19" s="10"/>
      <c r="AG19" s="112" t="s">
        <v>65</v>
      </c>
      <c r="AH19" s="130"/>
      <c r="AI19" s="114"/>
      <c r="AJ19" s="116"/>
      <c r="AK19" s="116"/>
      <c r="AL19" s="116"/>
      <c r="AM19" s="116"/>
      <c r="AN19" s="118"/>
      <c r="AO19" s="116"/>
      <c r="AP19" s="116"/>
      <c r="AQ19" s="61"/>
      <c r="AR19" s="68"/>
    </row>
    <row r="20" spans="1:44" ht="15" customHeight="1" x14ac:dyDescent="0.25">
      <c r="A20" s="69"/>
      <c r="B20" s="119"/>
      <c r="C20" s="119"/>
      <c r="D20" s="119"/>
      <c r="E20" s="119"/>
      <c r="F20" s="119"/>
      <c r="G20" s="119"/>
      <c r="H20" s="119"/>
      <c r="I20" s="119"/>
      <c r="J20" s="16"/>
      <c r="K20" s="119"/>
      <c r="L20" s="119"/>
      <c r="M20" s="119"/>
      <c r="N20" s="37"/>
      <c r="O20" s="10"/>
      <c r="P20" s="16"/>
      <c r="Q20" s="16"/>
      <c r="R20" s="16"/>
      <c r="S20" s="16"/>
      <c r="T20" s="10"/>
      <c r="U20" s="10"/>
      <c r="V20" s="16"/>
      <c r="W20" s="16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120"/>
      <c r="AI20" s="16"/>
      <c r="AJ20" s="16"/>
      <c r="AK20" s="10"/>
      <c r="AL20" s="16"/>
      <c r="AM20" s="16"/>
      <c r="AN20" s="16"/>
      <c r="AO20" s="16"/>
      <c r="AP20" s="16"/>
      <c r="AQ20" s="16"/>
      <c r="AR20" s="68"/>
    </row>
    <row r="21" spans="1:44" s="122" customFormat="1" ht="15" customHeight="1" x14ac:dyDescent="0.25">
      <c r="A21" s="121"/>
      <c r="B21" s="16" t="s">
        <v>10</v>
      </c>
      <c r="C21" s="16"/>
      <c r="D21" s="16" t="s">
        <v>29</v>
      </c>
      <c r="E21" s="16"/>
      <c r="F21" s="16"/>
      <c r="G21" s="16"/>
      <c r="H21" s="16"/>
      <c r="I21" s="16"/>
      <c r="J21" s="16"/>
      <c r="K21" s="16"/>
      <c r="L21" s="16"/>
      <c r="M21" s="16"/>
      <c r="N21" s="37"/>
      <c r="O21" s="10"/>
      <c r="P21" s="16"/>
      <c r="Q21" s="16"/>
      <c r="R21" s="16"/>
      <c r="S21" s="16"/>
      <c r="T21" s="10"/>
      <c r="U21" s="10"/>
      <c r="V21" s="120"/>
      <c r="W21" s="16"/>
      <c r="X21" s="16"/>
      <c r="Y21" s="16"/>
      <c r="Z21" s="16"/>
      <c r="AA21" s="10"/>
      <c r="AB21" s="16"/>
      <c r="AC21" s="16"/>
      <c r="AD21" s="16"/>
      <c r="AE21" s="16"/>
      <c r="AF21" s="16"/>
      <c r="AG21" s="16"/>
      <c r="AH21" s="16"/>
      <c r="AI21" s="16"/>
      <c r="AJ21" s="16"/>
      <c r="AK21" s="68"/>
      <c r="AL21" s="16"/>
      <c r="AM21" s="16"/>
      <c r="AN21" s="16"/>
      <c r="AO21" s="16"/>
      <c r="AP21" s="16"/>
      <c r="AQ21" s="16"/>
      <c r="AR21" s="68"/>
    </row>
    <row r="22" spans="1:44" s="122" customFormat="1" ht="15" customHeight="1" x14ac:dyDescent="0.25">
      <c r="A22" s="121"/>
      <c r="B22" s="16"/>
      <c r="C22" s="16"/>
      <c r="D22" s="16" t="s">
        <v>27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0"/>
      <c r="P22" s="16"/>
      <c r="Q22" s="16"/>
      <c r="R22" s="16"/>
      <c r="S22" s="16"/>
      <c r="T22" s="10"/>
      <c r="U22" s="10"/>
      <c r="V22" s="120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68"/>
      <c r="AL22" s="16"/>
      <c r="AM22" s="16"/>
      <c r="AN22" s="16"/>
      <c r="AO22" s="16"/>
      <c r="AP22" s="16"/>
      <c r="AQ22" s="16"/>
      <c r="AR22" s="68"/>
    </row>
    <row r="23" spans="1:44" s="122" customFormat="1" ht="15" customHeight="1" x14ac:dyDescent="0.25">
      <c r="A23" s="121"/>
      <c r="B23" s="16"/>
      <c r="C23" s="16"/>
      <c r="D23" s="16" t="s">
        <v>73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0"/>
      <c r="P23" s="16"/>
      <c r="Q23" s="16"/>
      <c r="R23" s="16"/>
      <c r="S23" s="16"/>
      <c r="T23" s="10"/>
      <c r="U23" s="10"/>
      <c r="V23" s="120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68"/>
      <c r="AL23" s="16"/>
      <c r="AM23" s="16"/>
      <c r="AN23" s="16"/>
      <c r="AO23" s="16"/>
      <c r="AP23" s="16"/>
      <c r="AQ23" s="16"/>
      <c r="AR23" s="68"/>
    </row>
    <row r="24" spans="1:44" s="122" customFormat="1" ht="15" customHeight="1" x14ac:dyDescent="0.25">
      <c r="A24" s="12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0"/>
      <c r="P24" s="16"/>
      <c r="Q24" s="16"/>
      <c r="R24" s="16"/>
      <c r="S24" s="16"/>
      <c r="T24" s="10"/>
      <c r="U24" s="10"/>
      <c r="V24" s="120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68"/>
      <c r="AL24" s="16"/>
      <c r="AM24" s="16"/>
      <c r="AN24" s="16"/>
      <c r="AO24" s="16"/>
      <c r="AP24" s="16"/>
      <c r="AQ24" s="16"/>
      <c r="AR24" s="68"/>
    </row>
    <row r="25" spans="1:44" s="122" customFormat="1" ht="15" customHeight="1" x14ac:dyDescent="0.25">
      <c r="A25" s="12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0"/>
      <c r="P25" s="16"/>
      <c r="Q25" s="16"/>
      <c r="R25" s="16"/>
      <c r="S25" s="16"/>
      <c r="T25" s="10"/>
      <c r="U25" s="10"/>
      <c r="V25" s="120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68"/>
      <c r="AL25" s="16"/>
      <c r="AM25" s="16"/>
      <c r="AN25" s="16"/>
      <c r="AO25" s="16"/>
      <c r="AP25" s="16"/>
      <c r="AQ25" s="16"/>
      <c r="AR25" s="68"/>
    </row>
    <row r="26" spans="1:44" s="122" customFormat="1" ht="15" customHeight="1" x14ac:dyDescent="0.25">
      <c r="A26" s="12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68"/>
    </row>
    <row r="27" spans="1:44" s="122" customFormat="1" ht="15" customHeight="1" x14ac:dyDescent="0.25">
      <c r="A27" s="12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8"/>
    </row>
    <row r="28" spans="1:44" s="122" customFormat="1" ht="15" customHeight="1" x14ac:dyDescent="0.25">
      <c r="A28" s="12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8"/>
    </row>
    <row r="29" spans="1:44" s="122" customFormat="1" ht="15" customHeight="1" x14ac:dyDescent="0.25">
      <c r="A29" s="12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0"/>
      <c r="AI29" s="16"/>
      <c r="AJ29" s="16"/>
      <c r="AK29" s="16"/>
      <c r="AL29" s="16"/>
      <c r="AM29" s="16"/>
      <c r="AN29" s="16"/>
      <c r="AO29" s="16"/>
      <c r="AP29" s="16"/>
      <c r="AQ29" s="16"/>
      <c r="AR29" s="68"/>
    </row>
    <row r="30" spans="1:44" s="122" customFormat="1" ht="15" customHeight="1" x14ac:dyDescent="0.25">
      <c r="A30" s="12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0"/>
      <c r="AI30" s="16"/>
      <c r="AJ30" s="16"/>
      <c r="AK30" s="16"/>
      <c r="AL30" s="16"/>
      <c r="AM30" s="16"/>
      <c r="AN30" s="16"/>
      <c r="AO30" s="16"/>
      <c r="AP30" s="16"/>
      <c r="AQ30" s="16"/>
      <c r="AR30" s="68"/>
    </row>
    <row r="31" spans="1:44" s="122" customFormat="1" ht="15" customHeight="1" x14ac:dyDescent="0.25">
      <c r="A31" s="12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0"/>
      <c r="AI31" s="16"/>
      <c r="AJ31" s="16"/>
      <c r="AK31" s="16"/>
      <c r="AL31" s="16"/>
      <c r="AM31" s="16"/>
      <c r="AN31" s="16"/>
      <c r="AO31" s="16"/>
      <c r="AP31" s="16"/>
      <c r="AQ31" s="16"/>
      <c r="AR31" s="68"/>
    </row>
    <row r="32" spans="1:44" s="122" customFormat="1" ht="15" customHeight="1" x14ac:dyDescent="0.25">
      <c r="A32" s="12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0"/>
      <c r="AI32" s="16"/>
      <c r="AJ32" s="16"/>
      <c r="AK32" s="16"/>
      <c r="AL32" s="16"/>
      <c r="AM32" s="16"/>
      <c r="AN32" s="16"/>
      <c r="AO32" s="16"/>
      <c r="AP32" s="16"/>
      <c r="AQ32" s="16"/>
      <c r="AR32" s="68"/>
    </row>
    <row r="33" spans="1:44" s="122" customFormat="1" ht="15" customHeight="1" x14ac:dyDescent="0.25">
      <c r="A33" s="12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0"/>
      <c r="AI33" s="16"/>
      <c r="AJ33" s="16"/>
      <c r="AK33" s="16"/>
      <c r="AL33" s="16"/>
      <c r="AM33" s="16"/>
      <c r="AN33" s="16"/>
      <c r="AO33" s="16"/>
      <c r="AP33" s="16"/>
      <c r="AQ33" s="16"/>
      <c r="AR33" s="68"/>
    </row>
    <row r="34" spans="1:44" s="122" customFormat="1" ht="15" customHeight="1" x14ac:dyDescent="0.25">
      <c r="A34" s="12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0"/>
      <c r="AI34" s="16"/>
      <c r="AJ34" s="16"/>
      <c r="AK34" s="16"/>
      <c r="AL34" s="16"/>
      <c r="AM34" s="16"/>
      <c r="AN34" s="16"/>
      <c r="AO34" s="16"/>
      <c r="AP34" s="16"/>
      <c r="AQ34" s="16"/>
      <c r="AR34" s="68"/>
    </row>
    <row r="35" spans="1:44" s="122" customFormat="1" ht="15" customHeight="1" x14ac:dyDescent="0.25">
      <c r="A35" s="12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0"/>
      <c r="AI35" s="16"/>
      <c r="AJ35" s="16"/>
      <c r="AK35" s="16"/>
      <c r="AL35" s="16"/>
      <c r="AM35" s="16"/>
      <c r="AN35" s="16"/>
      <c r="AO35" s="16"/>
      <c r="AP35" s="16"/>
      <c r="AQ35" s="16"/>
      <c r="AR35" s="68"/>
    </row>
    <row r="36" spans="1:44" s="122" customFormat="1" ht="15" customHeight="1" x14ac:dyDescent="0.25">
      <c r="A36" s="12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0"/>
      <c r="AI36" s="16"/>
      <c r="AJ36" s="16"/>
      <c r="AK36" s="16"/>
      <c r="AL36" s="16"/>
      <c r="AM36" s="16"/>
      <c r="AN36" s="16"/>
      <c r="AO36" s="16"/>
      <c r="AP36" s="16"/>
      <c r="AQ36" s="16"/>
      <c r="AR36" s="68"/>
    </row>
    <row r="37" spans="1:44" s="122" customFormat="1" ht="15" customHeight="1" x14ac:dyDescent="0.25">
      <c r="A37" s="12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0"/>
      <c r="AI37" s="16"/>
      <c r="AJ37" s="16"/>
      <c r="AK37" s="16"/>
      <c r="AL37" s="16"/>
      <c r="AM37" s="16"/>
      <c r="AN37" s="16"/>
      <c r="AO37" s="16"/>
      <c r="AP37" s="16"/>
      <c r="AQ37" s="16"/>
      <c r="AR37" s="68"/>
    </row>
    <row r="38" spans="1:44" s="122" customFormat="1" ht="15" customHeight="1" x14ac:dyDescent="0.25">
      <c r="A38" s="12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0"/>
      <c r="AI38" s="16"/>
      <c r="AJ38" s="16"/>
      <c r="AK38" s="16"/>
      <c r="AL38" s="16"/>
      <c r="AM38" s="16"/>
      <c r="AN38" s="16"/>
      <c r="AO38" s="16"/>
      <c r="AP38" s="16"/>
      <c r="AQ38" s="16"/>
      <c r="AR38" s="68"/>
    </row>
    <row r="39" spans="1:44" s="122" customFormat="1" ht="15" customHeight="1" x14ac:dyDescent="0.25">
      <c r="A39" s="12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0"/>
      <c r="AI39" s="16"/>
      <c r="AJ39" s="16"/>
      <c r="AK39" s="16"/>
      <c r="AL39" s="16"/>
      <c r="AM39" s="16"/>
      <c r="AN39" s="16"/>
      <c r="AO39" s="16"/>
      <c r="AP39" s="16"/>
      <c r="AQ39" s="16"/>
      <c r="AR39" s="68"/>
    </row>
    <row r="40" spans="1:44" s="122" customFormat="1" ht="15" customHeight="1" x14ac:dyDescent="0.25">
      <c r="A40" s="12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0"/>
      <c r="AI40" s="16"/>
      <c r="AJ40" s="16"/>
      <c r="AK40" s="16"/>
      <c r="AL40" s="16"/>
      <c r="AM40" s="16"/>
      <c r="AN40" s="16"/>
      <c r="AO40" s="16"/>
      <c r="AP40" s="16"/>
      <c r="AQ40" s="16"/>
      <c r="AR40" s="68"/>
    </row>
    <row r="41" spans="1:44" s="122" customFormat="1" ht="15" customHeight="1" x14ac:dyDescent="0.25">
      <c r="A41" s="12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0"/>
      <c r="AI41" s="16"/>
      <c r="AJ41" s="16"/>
      <c r="AK41" s="16"/>
      <c r="AL41" s="16"/>
      <c r="AM41" s="16"/>
      <c r="AN41" s="16"/>
      <c r="AO41" s="16"/>
      <c r="AP41" s="16"/>
      <c r="AQ41" s="16"/>
      <c r="AR41" s="68"/>
    </row>
    <row r="42" spans="1:44" s="122" customFormat="1" ht="15" customHeight="1" x14ac:dyDescent="0.25">
      <c r="A42" s="12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0"/>
      <c r="AI42" s="16"/>
      <c r="AJ42" s="16"/>
      <c r="AK42" s="16"/>
      <c r="AL42" s="16"/>
      <c r="AM42" s="16"/>
      <c r="AN42" s="16"/>
      <c r="AO42" s="16"/>
      <c r="AP42" s="16"/>
      <c r="AQ42" s="16"/>
      <c r="AR42" s="68"/>
    </row>
    <row r="43" spans="1:44" s="122" customFormat="1" ht="15" customHeight="1" x14ac:dyDescent="0.25">
      <c r="A43" s="12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0"/>
      <c r="AI43" s="16"/>
      <c r="AJ43" s="16"/>
      <c r="AK43" s="16"/>
      <c r="AL43" s="16"/>
      <c r="AM43" s="16"/>
      <c r="AN43" s="16"/>
      <c r="AO43" s="16"/>
      <c r="AP43" s="16"/>
      <c r="AQ43" s="16"/>
      <c r="AR43" s="68"/>
    </row>
    <row r="44" spans="1:44" s="122" customFormat="1" ht="15" customHeight="1" x14ac:dyDescent="0.25">
      <c r="A44" s="12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0"/>
      <c r="AI44" s="16"/>
      <c r="AJ44" s="16"/>
      <c r="AK44" s="16"/>
      <c r="AL44" s="16"/>
      <c r="AM44" s="16"/>
      <c r="AN44" s="16"/>
      <c r="AO44" s="16"/>
      <c r="AP44" s="16"/>
      <c r="AQ44" s="16"/>
      <c r="AR44" s="68"/>
    </row>
    <row r="45" spans="1:44" s="122" customFormat="1" ht="15" customHeight="1" x14ac:dyDescent="0.25">
      <c r="A45" s="12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0"/>
      <c r="AI45" s="16"/>
      <c r="AJ45" s="16"/>
      <c r="AK45" s="16"/>
      <c r="AL45" s="16"/>
      <c r="AM45" s="16"/>
      <c r="AN45" s="16"/>
      <c r="AO45" s="16"/>
      <c r="AP45" s="16"/>
      <c r="AQ45" s="16"/>
      <c r="AR45" s="68"/>
    </row>
    <row r="46" spans="1:44" s="122" customFormat="1" ht="15" customHeight="1" x14ac:dyDescent="0.25">
      <c r="A46" s="12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0"/>
      <c r="AI46" s="16"/>
      <c r="AJ46" s="16"/>
      <c r="AK46" s="16"/>
      <c r="AL46" s="16"/>
      <c r="AM46" s="16"/>
      <c r="AN46" s="16"/>
      <c r="AO46" s="16"/>
      <c r="AP46" s="16"/>
      <c r="AQ46" s="16"/>
      <c r="AR46" s="68"/>
    </row>
    <row r="47" spans="1:44" s="122" customFormat="1" ht="15" customHeight="1" x14ac:dyDescent="0.25">
      <c r="A47" s="12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0"/>
      <c r="AI47" s="16"/>
      <c r="AJ47" s="16"/>
      <c r="AK47" s="16"/>
      <c r="AL47" s="16"/>
      <c r="AM47" s="16"/>
      <c r="AN47" s="16"/>
      <c r="AO47" s="16"/>
      <c r="AP47" s="16"/>
      <c r="AQ47" s="16"/>
      <c r="AR47" s="68"/>
    </row>
    <row r="48" spans="1:44" s="122" customFormat="1" ht="15" customHeight="1" x14ac:dyDescent="0.25">
      <c r="A48" s="12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0"/>
      <c r="AI48" s="16"/>
      <c r="AJ48" s="16"/>
      <c r="AK48" s="16"/>
      <c r="AL48" s="16"/>
      <c r="AM48" s="16"/>
      <c r="AN48" s="16"/>
      <c r="AO48" s="16"/>
      <c r="AP48" s="16"/>
      <c r="AQ48" s="16"/>
      <c r="AR48" s="68"/>
    </row>
    <row r="49" spans="1:44" s="122" customFormat="1" ht="15" customHeight="1" x14ac:dyDescent="0.25">
      <c r="A49" s="12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0"/>
      <c r="AI49" s="16"/>
      <c r="AJ49" s="16"/>
      <c r="AK49" s="16"/>
      <c r="AL49" s="16"/>
      <c r="AM49" s="16"/>
      <c r="AN49" s="16"/>
      <c r="AO49" s="16"/>
      <c r="AP49" s="16"/>
      <c r="AQ49" s="16"/>
      <c r="AR49" s="68"/>
    </row>
    <row r="50" spans="1:44" s="122" customFormat="1" ht="15" customHeight="1" x14ac:dyDescent="0.25">
      <c r="A50" s="12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0"/>
      <c r="AI50" s="16"/>
      <c r="AJ50" s="16"/>
      <c r="AK50" s="16"/>
      <c r="AL50" s="16"/>
      <c r="AM50" s="16"/>
      <c r="AN50" s="16"/>
      <c r="AO50" s="16"/>
      <c r="AP50" s="16"/>
      <c r="AQ50" s="16"/>
      <c r="AR50" s="68"/>
    </row>
    <row r="51" spans="1:44" s="122" customFormat="1" ht="15" customHeight="1" x14ac:dyDescent="0.25">
      <c r="A51" s="12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0"/>
      <c r="AI51" s="16"/>
      <c r="AJ51" s="16"/>
      <c r="AK51" s="16"/>
      <c r="AL51" s="16"/>
      <c r="AM51" s="16"/>
      <c r="AN51" s="16"/>
      <c r="AO51" s="16"/>
      <c r="AP51" s="16"/>
      <c r="AQ51" s="16"/>
      <c r="AR51" s="68"/>
    </row>
    <row r="52" spans="1:44" s="122" customFormat="1" ht="15" customHeight="1" x14ac:dyDescent="0.25">
      <c r="A52" s="12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0"/>
      <c r="AI52" s="16"/>
      <c r="AJ52" s="16"/>
      <c r="AK52" s="16"/>
      <c r="AL52" s="16"/>
      <c r="AM52" s="16"/>
      <c r="AN52" s="16"/>
      <c r="AO52" s="16"/>
      <c r="AP52" s="16"/>
      <c r="AQ52" s="16"/>
      <c r="AR52" s="68"/>
    </row>
    <row r="53" spans="1:44" s="122" customFormat="1" ht="15" customHeight="1" x14ac:dyDescent="0.25">
      <c r="A53" s="12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0"/>
      <c r="AI53" s="16"/>
      <c r="AJ53" s="16"/>
      <c r="AK53" s="16"/>
      <c r="AL53" s="16"/>
      <c r="AM53" s="16"/>
      <c r="AN53" s="16"/>
      <c r="AO53" s="16"/>
      <c r="AP53" s="16"/>
      <c r="AQ53" s="16"/>
      <c r="AR53" s="68"/>
    </row>
    <row r="54" spans="1:44" s="122" customFormat="1" ht="15" customHeight="1" x14ac:dyDescent="0.25">
      <c r="A54" s="12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0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22" customFormat="1" ht="15" customHeight="1" x14ac:dyDescent="0.25">
      <c r="A55" s="12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0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2" customFormat="1" ht="15" customHeight="1" x14ac:dyDescent="0.25">
      <c r="A56" s="12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0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22" customFormat="1" ht="15" customHeight="1" x14ac:dyDescent="0.25">
      <c r="A57" s="12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0"/>
      <c r="AI57" s="16"/>
      <c r="AJ57" s="16"/>
      <c r="AK57" s="16"/>
      <c r="AL57" s="16"/>
      <c r="AM57" s="16"/>
      <c r="AN57" s="16"/>
      <c r="AO57" s="16"/>
      <c r="AP57" s="16"/>
      <c r="AQ57" s="16"/>
      <c r="AR57"/>
    </row>
    <row r="58" spans="1:44" s="122" customFormat="1" ht="15" customHeight="1" x14ac:dyDescent="0.25">
      <c r="A58" s="12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0"/>
      <c r="AI58" s="16"/>
      <c r="AJ58" s="16"/>
      <c r="AK58" s="16"/>
      <c r="AL58" s="16"/>
      <c r="AM58" s="16"/>
      <c r="AN58" s="16"/>
      <c r="AO58" s="16"/>
      <c r="AP58" s="16"/>
      <c r="AQ58" s="16"/>
      <c r="AR58"/>
    </row>
    <row r="59" spans="1:44" s="122" customFormat="1" ht="15" customHeight="1" x14ac:dyDescent="0.25">
      <c r="A59" s="12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0"/>
      <c r="AI59" s="16"/>
      <c r="AJ59" s="16"/>
      <c r="AK59" s="16"/>
      <c r="AL59" s="16"/>
      <c r="AM59" s="16"/>
      <c r="AN59" s="16"/>
      <c r="AO59" s="16"/>
      <c r="AP59" s="16"/>
      <c r="AQ59" s="16"/>
      <c r="AR59"/>
    </row>
    <row r="60" spans="1:44" s="122" customFormat="1" ht="15" customHeight="1" x14ac:dyDescent="0.25">
      <c r="A60" s="12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0"/>
      <c r="AI60" s="16"/>
      <c r="AJ60" s="16"/>
      <c r="AK60" s="16"/>
      <c r="AL60" s="16"/>
      <c r="AM60" s="16"/>
      <c r="AN60" s="16"/>
      <c r="AO60" s="16"/>
      <c r="AP60" s="16"/>
      <c r="AQ60" s="16"/>
      <c r="AR60"/>
    </row>
    <row r="61" spans="1:44" s="122" customFormat="1" ht="15" customHeight="1" x14ac:dyDescent="0.25">
      <c r="A61" s="12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0"/>
      <c r="AI61" s="16"/>
      <c r="AJ61" s="16"/>
      <c r="AK61" s="16"/>
      <c r="AL61" s="16"/>
      <c r="AM61" s="16"/>
      <c r="AN61" s="16"/>
      <c r="AO61" s="16"/>
      <c r="AP61" s="16"/>
      <c r="AQ61" s="16"/>
      <c r="AR61"/>
    </row>
    <row r="62" spans="1:44" s="122" customFormat="1" ht="15" customHeight="1" x14ac:dyDescent="0.25">
      <c r="A62" s="12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0"/>
      <c r="AI62" s="16"/>
      <c r="AJ62" s="16"/>
      <c r="AK62" s="16"/>
      <c r="AL62" s="16"/>
      <c r="AM62" s="16"/>
      <c r="AN62" s="16"/>
      <c r="AO62" s="16"/>
      <c r="AP62" s="16"/>
      <c r="AQ62" s="16"/>
      <c r="AR62"/>
    </row>
    <row r="63" spans="1:44" s="122" customFormat="1" ht="15" customHeight="1" x14ac:dyDescent="0.25">
      <c r="A63" s="12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0"/>
      <c r="AI63" s="16"/>
      <c r="AJ63" s="16"/>
      <c r="AK63" s="16"/>
      <c r="AL63" s="16"/>
      <c r="AM63" s="16"/>
      <c r="AN63" s="16"/>
      <c r="AO63" s="16"/>
      <c r="AP63" s="16"/>
      <c r="AQ63" s="16"/>
      <c r="AR63"/>
    </row>
    <row r="64" spans="1:44" s="122" customFormat="1" ht="15" customHeight="1" x14ac:dyDescent="0.25">
      <c r="A64" s="12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0"/>
      <c r="AI64" s="16"/>
      <c r="AJ64" s="16"/>
      <c r="AK64" s="16"/>
      <c r="AL64" s="16"/>
      <c r="AM64" s="16"/>
      <c r="AN64" s="16"/>
      <c r="AO64" s="16"/>
      <c r="AP64" s="16"/>
      <c r="AQ64" s="16"/>
      <c r="AR64"/>
    </row>
    <row r="65" spans="1:44" s="122" customFormat="1" ht="15" customHeight="1" x14ac:dyDescent="0.25">
      <c r="A65" s="12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0"/>
      <c r="AI65" s="16"/>
      <c r="AJ65" s="16"/>
      <c r="AK65" s="16"/>
      <c r="AL65" s="16"/>
      <c r="AM65" s="16"/>
      <c r="AN65" s="16"/>
      <c r="AO65" s="16"/>
      <c r="AP65" s="16"/>
      <c r="AQ65" s="16"/>
      <c r="AR65"/>
    </row>
    <row r="66" spans="1:44" s="122" customFormat="1" ht="15" customHeight="1" x14ac:dyDescent="0.25">
      <c r="A66" s="12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0"/>
      <c r="AI66" s="16"/>
      <c r="AJ66" s="16"/>
      <c r="AK66" s="16"/>
      <c r="AL66" s="16"/>
      <c r="AM66" s="16"/>
      <c r="AN66" s="16"/>
      <c r="AO66" s="16"/>
      <c r="AP66" s="16"/>
      <c r="AQ66" s="16"/>
      <c r="AR66"/>
    </row>
    <row r="67" spans="1:44" s="122" customFormat="1" ht="15" customHeight="1" x14ac:dyDescent="0.25">
      <c r="A67" s="12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0"/>
      <c r="AI67" s="16"/>
      <c r="AJ67" s="16"/>
      <c r="AK67" s="16"/>
      <c r="AL67" s="16"/>
      <c r="AM67" s="16"/>
      <c r="AN67" s="16"/>
      <c r="AO67" s="16"/>
      <c r="AP67" s="16"/>
      <c r="AQ67" s="16"/>
      <c r="AR67"/>
    </row>
    <row r="68" spans="1:44" s="122" customFormat="1" ht="15" customHeight="1" x14ac:dyDescent="0.25">
      <c r="A68" s="12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0"/>
      <c r="AI68" s="16"/>
      <c r="AJ68" s="16"/>
      <c r="AK68" s="16"/>
      <c r="AL68" s="16"/>
      <c r="AM68" s="16"/>
      <c r="AN68" s="16"/>
      <c r="AO68" s="16"/>
      <c r="AP68" s="16"/>
      <c r="AQ68" s="16"/>
      <c r="AR68"/>
    </row>
    <row r="69" spans="1:44" s="122" customFormat="1" ht="15" customHeight="1" x14ac:dyDescent="0.25">
      <c r="A69" s="12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0"/>
      <c r="AI69" s="16"/>
      <c r="AJ69" s="16"/>
      <c r="AK69" s="16"/>
      <c r="AL69" s="16"/>
      <c r="AM69" s="16"/>
      <c r="AN69" s="16"/>
      <c r="AO69" s="16"/>
      <c r="AP69" s="16"/>
      <c r="AQ69" s="16"/>
      <c r="AR69"/>
    </row>
    <row r="70" spans="1:44" s="122" customFormat="1" ht="15" customHeight="1" x14ac:dyDescent="0.25">
      <c r="A70" s="12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0"/>
      <c r="AI70" s="16"/>
      <c r="AJ70" s="16"/>
      <c r="AK70" s="16"/>
      <c r="AL70" s="16"/>
      <c r="AM70" s="16"/>
      <c r="AN70" s="16"/>
      <c r="AO70" s="16"/>
      <c r="AP70" s="16"/>
      <c r="AQ70" s="16"/>
      <c r="AR70"/>
    </row>
    <row r="71" spans="1:44" s="122" customFormat="1" ht="15" customHeight="1" x14ac:dyDescent="0.25">
      <c r="A71" s="12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0"/>
      <c r="AI71" s="16"/>
      <c r="AJ71" s="16"/>
      <c r="AK71" s="16"/>
      <c r="AL71" s="16"/>
      <c r="AM71" s="16"/>
      <c r="AN71" s="16"/>
      <c r="AO71" s="16"/>
      <c r="AP71" s="16"/>
      <c r="AQ71" s="16"/>
      <c r="AR71"/>
    </row>
    <row r="72" spans="1:44" s="122" customFormat="1" ht="15" customHeight="1" x14ac:dyDescent="0.25">
      <c r="A72" s="12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0"/>
      <c r="AI72" s="16"/>
      <c r="AJ72" s="16"/>
      <c r="AK72" s="16"/>
      <c r="AL72" s="16"/>
      <c r="AM72" s="16"/>
      <c r="AN72" s="16"/>
      <c r="AO72" s="16"/>
      <c r="AP72" s="16"/>
      <c r="AQ72" s="16"/>
      <c r="AR72"/>
    </row>
    <row r="73" spans="1:44" s="122" customFormat="1" ht="15" customHeight="1" x14ac:dyDescent="0.25">
      <c r="A73" s="12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0"/>
      <c r="AI73" s="16"/>
      <c r="AJ73" s="16"/>
      <c r="AK73" s="16"/>
      <c r="AL73" s="16"/>
      <c r="AM73" s="16"/>
      <c r="AN73" s="16"/>
      <c r="AO73" s="16"/>
      <c r="AP73" s="16"/>
      <c r="AQ73" s="16"/>
      <c r="AR73"/>
    </row>
    <row r="74" spans="1:44" s="122" customFormat="1" ht="15" customHeight="1" x14ac:dyDescent="0.25">
      <c r="A74" s="12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0"/>
      <c r="AI74" s="16"/>
      <c r="AJ74" s="16"/>
      <c r="AK74" s="16"/>
      <c r="AL74" s="16"/>
      <c r="AM74" s="16"/>
      <c r="AN74" s="16"/>
      <c r="AO74" s="16"/>
      <c r="AP74" s="16"/>
      <c r="AQ74" s="16"/>
      <c r="AR74"/>
    </row>
    <row r="75" spans="1:44" s="122" customFormat="1" ht="15" customHeight="1" x14ac:dyDescent="0.25">
      <c r="A75" s="12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0"/>
      <c r="AI75" s="16"/>
      <c r="AJ75" s="16"/>
      <c r="AK75" s="16"/>
      <c r="AL75" s="16"/>
      <c r="AM75" s="16"/>
      <c r="AN75" s="16"/>
      <c r="AO75" s="16"/>
      <c r="AP75" s="16"/>
      <c r="AQ75" s="16"/>
      <c r="AR75"/>
    </row>
    <row r="76" spans="1:44" s="122" customFormat="1" ht="15" customHeight="1" x14ac:dyDescent="0.25">
      <c r="A76" s="12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6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0"/>
      <c r="AI76" s="16"/>
      <c r="AJ76" s="16"/>
      <c r="AK76" s="10"/>
      <c r="AL76" s="10"/>
      <c r="AM76" s="10"/>
      <c r="AN76" s="10"/>
      <c r="AO76" s="10"/>
      <c r="AP76" s="10"/>
      <c r="AQ76" s="10"/>
      <c r="AR76"/>
    </row>
    <row r="77" spans="1:44" s="122" customFormat="1" ht="15" customHeight="1" x14ac:dyDescent="0.25">
      <c r="A77" s="12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6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0"/>
      <c r="AI77" s="16"/>
      <c r="AJ77" s="16"/>
      <c r="AK77" s="10"/>
      <c r="AL77" s="10"/>
      <c r="AM77" s="10"/>
      <c r="AN77" s="10"/>
      <c r="AO77" s="10"/>
      <c r="AP77" s="10"/>
      <c r="AQ77" s="10"/>
      <c r="AR77"/>
    </row>
    <row r="78" spans="1:44" s="122" customFormat="1" ht="15" customHeight="1" x14ac:dyDescent="0.25">
      <c r="A78" s="12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6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0"/>
      <c r="AI78" s="16"/>
      <c r="AJ78" s="16"/>
      <c r="AK78" s="10"/>
      <c r="AL78" s="10"/>
      <c r="AM78" s="10"/>
      <c r="AN78" s="10"/>
      <c r="AO78" s="10"/>
      <c r="AP78" s="10"/>
      <c r="AQ78" s="10"/>
      <c r="AR78"/>
    </row>
    <row r="79" spans="1:44" s="122" customFormat="1" ht="15" customHeight="1" x14ac:dyDescent="0.25">
      <c r="A79" s="12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6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0"/>
      <c r="AI79" s="16"/>
      <c r="AJ79" s="16"/>
      <c r="AK79" s="10"/>
      <c r="AL79" s="10"/>
      <c r="AM79" s="10"/>
      <c r="AN79" s="10"/>
      <c r="AO79" s="10"/>
      <c r="AP79" s="10"/>
      <c r="AQ79" s="10"/>
      <c r="AR79"/>
    </row>
    <row r="80" spans="1:44" s="122" customFormat="1" ht="15" customHeight="1" x14ac:dyDescent="0.25">
      <c r="A80" s="12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6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0"/>
      <c r="AI80" s="16"/>
      <c r="AJ80" s="16"/>
      <c r="AK80" s="10"/>
      <c r="AL80" s="10"/>
      <c r="AM80" s="10"/>
      <c r="AN80" s="10"/>
      <c r="AO80" s="10"/>
      <c r="AP80" s="10"/>
      <c r="AQ80" s="10"/>
      <c r="AR80"/>
    </row>
    <row r="81" spans="1:44" s="122" customFormat="1" ht="15" customHeight="1" x14ac:dyDescent="0.25">
      <c r="A81" s="12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6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0"/>
      <c r="AI81" s="16"/>
      <c r="AJ81" s="16"/>
      <c r="AK81" s="10"/>
      <c r="AL81" s="10"/>
      <c r="AM81" s="10"/>
      <c r="AN81" s="10"/>
      <c r="AO81" s="10"/>
      <c r="AP81" s="10"/>
      <c r="AQ81" s="10"/>
      <c r="AR81"/>
    </row>
    <row r="82" spans="1:44" s="122" customFormat="1" ht="15" customHeight="1" x14ac:dyDescent="0.25">
      <c r="A82" s="12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6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0"/>
      <c r="AI82" s="16"/>
      <c r="AJ82" s="16"/>
      <c r="AK82" s="10"/>
      <c r="AL82" s="10"/>
      <c r="AM82" s="10"/>
      <c r="AN82" s="10"/>
      <c r="AO82" s="10"/>
      <c r="AP82" s="10"/>
      <c r="AQ82" s="10"/>
      <c r="AR82"/>
    </row>
    <row r="83" spans="1:44" s="122" customFormat="1" ht="15" customHeight="1" x14ac:dyDescent="0.25">
      <c r="A83" s="12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6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0"/>
      <c r="AI83" s="16"/>
      <c r="AJ83" s="16"/>
      <c r="AK83" s="10"/>
      <c r="AL83" s="10"/>
      <c r="AM83" s="10"/>
      <c r="AN83" s="10"/>
      <c r="AO83" s="10"/>
      <c r="AP83" s="10"/>
      <c r="AQ83" s="10"/>
      <c r="AR83"/>
    </row>
    <row r="84" spans="1:44" s="122" customFormat="1" ht="15" customHeight="1" x14ac:dyDescent="0.25">
      <c r="A84" s="12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6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0"/>
      <c r="AI84" s="16"/>
      <c r="AJ84" s="16"/>
      <c r="AK84" s="10"/>
      <c r="AL84" s="10"/>
      <c r="AM84" s="10"/>
      <c r="AN84" s="10"/>
      <c r="AO84" s="10"/>
      <c r="AP84" s="10"/>
      <c r="AQ84" s="10"/>
      <c r="AR84"/>
    </row>
    <row r="85" spans="1:44" s="122" customFormat="1" ht="15" customHeight="1" x14ac:dyDescent="0.25">
      <c r="A85" s="12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6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0"/>
      <c r="AI85" s="16"/>
      <c r="AJ85" s="16"/>
      <c r="AK85" s="10"/>
      <c r="AL85" s="10"/>
      <c r="AM85" s="10"/>
      <c r="AN85" s="10"/>
      <c r="AO85" s="10"/>
      <c r="AP85" s="10"/>
      <c r="AQ85" s="10"/>
      <c r="AR85"/>
    </row>
    <row r="86" spans="1:44" s="122" customFormat="1" ht="15" customHeight="1" x14ac:dyDescent="0.25">
      <c r="A86" s="12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6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0"/>
      <c r="AI86" s="16"/>
      <c r="AJ86" s="16"/>
      <c r="AK86" s="10"/>
      <c r="AL86" s="10"/>
      <c r="AM86" s="10"/>
      <c r="AN86" s="10"/>
      <c r="AO86" s="10"/>
      <c r="AP86" s="10"/>
      <c r="AQ86" s="10"/>
      <c r="AR86"/>
    </row>
    <row r="87" spans="1:44" s="122" customFormat="1" ht="15" customHeight="1" x14ac:dyDescent="0.25">
      <c r="A87" s="12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6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0"/>
      <c r="AI87" s="16"/>
      <c r="AJ87" s="16"/>
      <c r="AK87" s="10"/>
      <c r="AL87" s="10"/>
      <c r="AM87" s="10"/>
      <c r="AN87" s="10"/>
      <c r="AO87" s="10"/>
      <c r="AP87" s="10"/>
      <c r="AQ87" s="10"/>
      <c r="AR87"/>
    </row>
    <row r="88" spans="1:44" s="122" customFormat="1" ht="15" customHeight="1" x14ac:dyDescent="0.25">
      <c r="A88" s="12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0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122" customFormat="1" ht="15" customHeight="1" x14ac:dyDescent="0.25">
      <c r="A89" s="12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0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122" customFormat="1" ht="15" customHeight="1" x14ac:dyDescent="0.25">
      <c r="A90" s="12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0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122" customFormat="1" ht="15" customHeight="1" x14ac:dyDescent="0.25">
      <c r="A91" s="12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0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122" customFormat="1" ht="15" customHeight="1" x14ac:dyDescent="0.25">
      <c r="A92" s="12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0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122" customFormat="1" ht="15" customHeight="1" x14ac:dyDescent="0.25">
      <c r="A93" s="12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0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122" customFormat="1" ht="15" customHeight="1" x14ac:dyDescent="0.25">
      <c r="A94" s="12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0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122" customFormat="1" ht="15" customHeight="1" x14ac:dyDescent="0.25">
      <c r="A95" s="12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0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122" customFormat="1" ht="15" customHeight="1" x14ac:dyDescent="0.25">
      <c r="A96" s="12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0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122" customFormat="1" ht="15" customHeight="1" x14ac:dyDescent="0.25">
      <c r="A97" s="12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0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122" customFormat="1" ht="15" customHeight="1" x14ac:dyDescent="0.25">
      <c r="A98" s="12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0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122" customFormat="1" ht="15" customHeight="1" x14ac:dyDescent="0.25">
      <c r="A99" s="12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0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122" customFormat="1" ht="15" customHeight="1" x14ac:dyDescent="0.25">
      <c r="A100" s="12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0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122" customFormat="1" ht="15" customHeight="1" x14ac:dyDescent="0.25">
      <c r="A101" s="12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0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122" customFormat="1" ht="15" customHeight="1" x14ac:dyDescent="0.25">
      <c r="A102" s="12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0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122" customFormat="1" ht="15" customHeight="1" x14ac:dyDescent="0.25">
      <c r="A103" s="12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0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122" customFormat="1" ht="15" customHeight="1" x14ac:dyDescent="0.25">
      <c r="A104" s="12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0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122" customFormat="1" ht="15" customHeight="1" x14ac:dyDescent="0.25">
      <c r="A105" s="12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0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122" customFormat="1" ht="15" customHeight="1" x14ac:dyDescent="0.25">
      <c r="A106" s="12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0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122" customFormat="1" ht="15" customHeight="1" x14ac:dyDescent="0.25">
      <c r="A107" s="12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0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122" customFormat="1" ht="15" customHeight="1" x14ac:dyDescent="0.25">
      <c r="A108" s="12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0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122" customFormat="1" ht="15" customHeight="1" x14ac:dyDescent="0.25">
      <c r="A109" s="12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0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122" customFormat="1" ht="15" customHeight="1" x14ac:dyDescent="0.25">
      <c r="A110" s="12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0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122" customFormat="1" ht="15" customHeight="1" x14ac:dyDescent="0.25">
      <c r="A111" s="12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0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122" customFormat="1" ht="15" customHeight="1" x14ac:dyDescent="0.25">
      <c r="A112" s="12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0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122" customFormat="1" ht="15" customHeight="1" x14ac:dyDescent="0.25">
      <c r="A113" s="12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0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122" customFormat="1" ht="15" customHeight="1" x14ac:dyDescent="0.25">
      <c r="A114" s="12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0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122" customFormat="1" ht="15" customHeight="1" x14ac:dyDescent="0.25">
      <c r="A115" s="12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0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122" customFormat="1" ht="15" customHeight="1" x14ac:dyDescent="0.25">
      <c r="A116" s="12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0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122" customFormat="1" ht="15" customHeight="1" x14ac:dyDescent="0.25">
      <c r="A117" s="12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0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122" customFormat="1" ht="15" customHeight="1" x14ac:dyDescent="0.25">
      <c r="A118" s="12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0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122" customFormat="1" ht="15" customHeight="1" x14ac:dyDescent="0.25">
      <c r="A119" s="12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0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122" customFormat="1" ht="15" customHeight="1" x14ac:dyDescent="0.25">
      <c r="A120" s="12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0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122" customFormat="1" ht="15" customHeight="1" x14ac:dyDescent="0.25">
      <c r="A121" s="12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0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122" customFormat="1" ht="15" customHeight="1" x14ac:dyDescent="0.25">
      <c r="A122" s="12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0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122" customFormat="1" ht="15" customHeight="1" x14ac:dyDescent="0.25">
      <c r="A123" s="12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0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122" customFormat="1" ht="15" customHeight="1" x14ac:dyDescent="0.25">
      <c r="A124" s="12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0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122" customFormat="1" ht="15" customHeight="1" x14ac:dyDescent="0.25">
      <c r="A125" s="12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0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122" customFormat="1" ht="15" customHeight="1" x14ac:dyDescent="0.25">
      <c r="A126" s="12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0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122" customFormat="1" ht="15" customHeight="1" x14ac:dyDescent="0.25">
      <c r="A127" s="12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0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122" customFormat="1" ht="15" customHeight="1" x14ac:dyDescent="0.25">
      <c r="A128" s="12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0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122" customFormat="1" ht="15" customHeight="1" x14ac:dyDescent="0.25">
      <c r="A129" s="12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0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122" customFormat="1" ht="15" customHeight="1" x14ac:dyDescent="0.25">
      <c r="A130" s="12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0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122" customFormat="1" ht="15" customHeight="1" x14ac:dyDescent="0.25">
      <c r="A131" s="12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0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122" customFormat="1" ht="15" customHeight="1" x14ac:dyDescent="0.25">
      <c r="A132" s="12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0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122" customFormat="1" ht="15" customHeight="1" x14ac:dyDescent="0.25">
      <c r="A133" s="12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0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122" customFormat="1" ht="15" customHeight="1" x14ac:dyDescent="0.25">
      <c r="A134" s="12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0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122" customFormat="1" ht="15" customHeight="1" x14ac:dyDescent="0.25">
      <c r="A135" s="12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0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122" customFormat="1" ht="15" customHeight="1" x14ac:dyDescent="0.25">
      <c r="A136" s="12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0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122" customFormat="1" ht="15" customHeight="1" x14ac:dyDescent="0.25">
      <c r="A137" s="12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0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122" customFormat="1" ht="15" customHeight="1" x14ac:dyDescent="0.25">
      <c r="A138" s="12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0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122" customFormat="1" ht="15" customHeight="1" x14ac:dyDescent="0.25">
      <c r="A139" s="12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0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122" customFormat="1" ht="15" customHeight="1" x14ac:dyDescent="0.25">
      <c r="A140" s="12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0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122" customFormat="1" ht="15" customHeight="1" x14ac:dyDescent="0.25">
      <c r="A141" s="12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0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122" customFormat="1" ht="15" customHeight="1" x14ac:dyDescent="0.25">
      <c r="A142" s="12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0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122" customFormat="1" ht="15" customHeight="1" x14ac:dyDescent="0.25">
      <c r="A143" s="12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0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122" customFormat="1" ht="15" customHeight="1" x14ac:dyDescent="0.25">
      <c r="A144" s="12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0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122" customFormat="1" ht="15" customHeight="1" x14ac:dyDescent="0.25">
      <c r="A145" s="12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0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122" customFormat="1" ht="15" customHeight="1" x14ac:dyDescent="0.25">
      <c r="A146" s="12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0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122" customFormat="1" ht="15" customHeight="1" x14ac:dyDescent="0.25">
      <c r="A147" s="12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0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122" customFormat="1" ht="15" customHeight="1" x14ac:dyDescent="0.25">
      <c r="A148" s="12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0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122" customFormat="1" ht="15" customHeight="1" x14ac:dyDescent="0.25">
      <c r="A149" s="12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0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122" customFormat="1" ht="15" customHeight="1" x14ac:dyDescent="0.25">
      <c r="A150" s="12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0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122" customFormat="1" ht="15" customHeight="1" x14ac:dyDescent="0.25">
      <c r="A151" s="12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0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122" customFormat="1" ht="15" customHeight="1" x14ac:dyDescent="0.25">
      <c r="A152" s="12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0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122" customFormat="1" ht="15" customHeight="1" x14ac:dyDescent="0.25">
      <c r="A153" s="12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0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122" customFormat="1" ht="15" customHeight="1" x14ac:dyDescent="0.25">
      <c r="A154" s="12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0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s="122" customFormat="1" ht="15" customHeight="1" x14ac:dyDescent="0.25">
      <c r="A155" s="12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6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0"/>
      <c r="AI155" s="16"/>
      <c r="AJ155" s="16"/>
      <c r="AK155" s="10"/>
      <c r="AL155" s="10"/>
      <c r="AM155" s="10"/>
      <c r="AN155" s="10"/>
      <c r="AO155" s="10"/>
      <c r="AP155" s="10"/>
      <c r="AQ155" s="10"/>
      <c r="AR155"/>
    </row>
    <row r="156" spans="1:44" s="122" customFormat="1" ht="15" customHeight="1" x14ac:dyDescent="0.25">
      <c r="A156" s="12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6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0"/>
      <c r="AI156" s="16"/>
      <c r="AJ156" s="16"/>
      <c r="AK156" s="10"/>
      <c r="AL156" s="10"/>
      <c r="AM156" s="10"/>
      <c r="AN156" s="10"/>
      <c r="AO156" s="10"/>
      <c r="AP156" s="10"/>
      <c r="AQ156" s="10"/>
      <c r="AR156"/>
    </row>
    <row r="157" spans="1:44" s="122" customFormat="1" ht="15" customHeight="1" x14ac:dyDescent="0.25">
      <c r="A157" s="12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6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0"/>
      <c r="AI157" s="16"/>
      <c r="AJ157" s="16"/>
      <c r="AK157" s="10"/>
      <c r="AL157" s="10"/>
      <c r="AM157" s="10"/>
      <c r="AN157" s="10"/>
      <c r="AO157" s="10"/>
      <c r="AP157" s="10"/>
      <c r="AQ157" s="10"/>
      <c r="AR157"/>
    </row>
    <row r="158" spans="1:44" s="122" customFormat="1" ht="15" customHeight="1" x14ac:dyDescent="0.25">
      <c r="A158" s="12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6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0"/>
      <c r="AI158" s="16"/>
      <c r="AJ158" s="16"/>
      <c r="AK158" s="10"/>
      <c r="AL158" s="10"/>
      <c r="AM158" s="10"/>
      <c r="AN158" s="10"/>
      <c r="AO158" s="10"/>
      <c r="AP158" s="10"/>
      <c r="AQ158" s="10"/>
      <c r="AR158"/>
    </row>
    <row r="159" spans="1:44" s="122" customFormat="1" ht="15" customHeight="1" x14ac:dyDescent="0.25">
      <c r="A159" s="12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6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0"/>
      <c r="AI159" s="16"/>
      <c r="AJ159" s="16"/>
      <c r="AK159" s="10"/>
      <c r="AL159" s="10"/>
      <c r="AM159" s="10"/>
      <c r="AN159" s="10"/>
      <c r="AO159" s="10"/>
      <c r="AP159" s="10"/>
      <c r="AQ159" s="10"/>
      <c r="AR159"/>
    </row>
    <row r="160" spans="1:44" s="122" customFormat="1" ht="15" customHeight="1" x14ac:dyDescent="0.25">
      <c r="A160" s="12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6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0"/>
      <c r="AI160" s="16"/>
      <c r="AJ160" s="16"/>
      <c r="AK160" s="10"/>
      <c r="AL160" s="10"/>
      <c r="AM160" s="10"/>
      <c r="AN160" s="10"/>
      <c r="AO160" s="10"/>
      <c r="AP160" s="10"/>
      <c r="AQ160" s="10"/>
      <c r="AR160"/>
    </row>
    <row r="161" spans="1:44" s="122" customFormat="1" ht="15" customHeight="1" x14ac:dyDescent="0.25">
      <c r="A161" s="12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6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0"/>
      <c r="AI161" s="16"/>
      <c r="AJ161" s="16"/>
      <c r="AK161" s="10"/>
      <c r="AL161" s="10"/>
      <c r="AM161" s="10"/>
      <c r="AN161" s="10"/>
      <c r="AO161" s="10"/>
      <c r="AP161" s="10"/>
      <c r="AQ161" s="10"/>
      <c r="AR161"/>
    </row>
    <row r="162" spans="1:44" s="122" customFormat="1" ht="15" customHeight="1" x14ac:dyDescent="0.25">
      <c r="A162" s="12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6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0"/>
      <c r="AI162" s="16"/>
      <c r="AJ162" s="16"/>
      <c r="AK162" s="10"/>
      <c r="AL162" s="10"/>
      <c r="AM162" s="10"/>
      <c r="AN162" s="10"/>
      <c r="AO162" s="10"/>
      <c r="AP162" s="10"/>
      <c r="AQ162" s="10"/>
      <c r="AR162"/>
    </row>
    <row r="163" spans="1:44" s="122" customFormat="1" ht="15" customHeight="1" x14ac:dyDescent="0.25">
      <c r="A163" s="12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6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0"/>
      <c r="AI163" s="16"/>
      <c r="AJ163" s="16"/>
      <c r="AK163" s="10"/>
      <c r="AL163" s="10"/>
      <c r="AM163" s="10"/>
      <c r="AN163" s="10"/>
      <c r="AO163" s="10"/>
      <c r="AP163" s="10"/>
      <c r="AQ163" s="10"/>
      <c r="AR163"/>
    </row>
    <row r="164" spans="1:44" s="122" customFormat="1" ht="15" customHeight="1" x14ac:dyDescent="0.25">
      <c r="A164" s="12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6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0"/>
      <c r="AI164" s="16"/>
      <c r="AJ164" s="16"/>
      <c r="AK164" s="10"/>
      <c r="AL164" s="10"/>
      <c r="AM164" s="10"/>
      <c r="AN164" s="10"/>
      <c r="AO164" s="10"/>
      <c r="AP164" s="10"/>
      <c r="AQ164" s="10"/>
      <c r="AR164"/>
    </row>
    <row r="165" spans="1:44" s="122" customFormat="1" ht="15" customHeight="1" x14ac:dyDescent="0.25">
      <c r="A165" s="12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6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0"/>
      <c r="AI165" s="16"/>
      <c r="AJ165" s="16"/>
      <c r="AK165" s="10"/>
      <c r="AL165" s="10"/>
      <c r="AM165" s="10"/>
      <c r="AN165" s="10"/>
      <c r="AO165" s="10"/>
      <c r="AP165" s="10"/>
      <c r="AQ165" s="10"/>
      <c r="AR165"/>
    </row>
    <row r="166" spans="1:44" s="122" customFormat="1" ht="15" customHeight="1" x14ac:dyDescent="0.25">
      <c r="A166" s="12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6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0"/>
      <c r="AI166" s="16"/>
      <c r="AJ166" s="16"/>
      <c r="AK166" s="10"/>
      <c r="AL166" s="10"/>
      <c r="AM166" s="10"/>
      <c r="AN166" s="10"/>
      <c r="AO166" s="10"/>
      <c r="AP166" s="10"/>
      <c r="AQ166" s="10"/>
      <c r="AR166"/>
    </row>
    <row r="167" spans="1:44" s="122" customFormat="1" ht="15" customHeight="1" x14ac:dyDescent="0.25">
      <c r="A167" s="12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6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0"/>
      <c r="AI167" s="16"/>
      <c r="AJ167" s="16"/>
      <c r="AK167" s="10"/>
      <c r="AL167" s="10"/>
      <c r="AM167" s="10"/>
      <c r="AN167" s="10"/>
      <c r="AO167" s="10"/>
      <c r="AP167" s="10"/>
      <c r="AQ167" s="10"/>
      <c r="AR167"/>
    </row>
    <row r="168" spans="1:44" s="122" customFormat="1" ht="15" customHeight="1" x14ac:dyDescent="0.25">
      <c r="A168" s="12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6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0"/>
      <c r="AI168" s="16"/>
      <c r="AJ168" s="16"/>
      <c r="AK168" s="10"/>
      <c r="AL168" s="10"/>
      <c r="AM168" s="10"/>
      <c r="AN168" s="10"/>
      <c r="AO168" s="10"/>
      <c r="AP168" s="10"/>
      <c r="AQ168" s="10"/>
      <c r="AR168"/>
    </row>
    <row r="169" spans="1:44" ht="15" customHeight="1" x14ac:dyDescent="0.25">
      <c r="AG169" s="10"/>
      <c r="AH169" s="120"/>
      <c r="AI169" s="16"/>
      <c r="AJ169" s="16"/>
    </row>
    <row r="170" spans="1:44" ht="15" customHeight="1" x14ac:dyDescent="0.25">
      <c r="AG170" s="10"/>
      <c r="AH170" s="120"/>
      <c r="AI170" s="16"/>
      <c r="AJ170" s="16"/>
    </row>
    <row r="171" spans="1:44" ht="15" customHeight="1" x14ac:dyDescent="0.25">
      <c r="AG171" s="10"/>
      <c r="AH171" s="120"/>
      <c r="AI171" s="16"/>
      <c r="AJ171" s="16"/>
    </row>
    <row r="172" spans="1:44" ht="15" customHeight="1" x14ac:dyDescent="0.25">
      <c r="AG172" s="10"/>
      <c r="AH172" s="120"/>
      <c r="AI172" s="16"/>
      <c r="AJ172" s="16"/>
    </row>
    <row r="173" spans="1:44" ht="15" customHeigh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 s="10"/>
      <c r="AH173" s="120"/>
      <c r="AI173" s="16"/>
      <c r="AJ173" s="16"/>
      <c r="AK173"/>
      <c r="AL173"/>
      <c r="AM173"/>
      <c r="AN173"/>
      <c r="AO173"/>
      <c r="AP173"/>
      <c r="AQ173"/>
    </row>
    <row r="174" spans="1:44" ht="1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 s="10"/>
      <c r="AH174" s="120"/>
      <c r="AI174" s="16"/>
      <c r="AJ174" s="16"/>
      <c r="AK174"/>
      <c r="AL174"/>
      <c r="AM174"/>
      <c r="AN174"/>
      <c r="AO174"/>
      <c r="AP174"/>
      <c r="AQ174"/>
    </row>
    <row r="175" spans="1:44" ht="15" customHeigh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 s="10"/>
      <c r="AH175" s="120"/>
      <c r="AI175" s="16"/>
      <c r="AJ175" s="16"/>
      <c r="AK175"/>
      <c r="AL175"/>
      <c r="AM175"/>
      <c r="AN175"/>
      <c r="AO175"/>
      <c r="AP175"/>
      <c r="AQ175"/>
    </row>
  </sheetData>
  <sortState xmlns:xlrd2="http://schemas.microsoft.com/office/spreadsheetml/2017/richdata2" ref="B8:U10">
    <sortCondition ref="B8: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24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2019</v>
      </c>
      <c r="Y4" s="14" t="s">
        <v>25</v>
      </c>
      <c r="Z4" s="1" t="s">
        <v>26</v>
      </c>
      <c r="AA4" s="12">
        <v>15</v>
      </c>
      <c r="AB4" s="12">
        <v>0</v>
      </c>
      <c r="AC4" s="12">
        <v>0</v>
      </c>
      <c r="AD4" s="13">
        <v>3</v>
      </c>
      <c r="AE4" s="12">
        <v>28</v>
      </c>
      <c r="AF4" s="66">
        <v>0.39429999999999998</v>
      </c>
      <c r="AG4" s="18">
        <v>71</v>
      </c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2020</v>
      </c>
      <c r="Y5" s="14" t="s">
        <v>66</v>
      </c>
      <c r="Z5" s="1" t="s">
        <v>67</v>
      </c>
      <c r="AA5" s="12">
        <v>7</v>
      </c>
      <c r="AB5" s="12">
        <v>2</v>
      </c>
      <c r="AC5" s="12">
        <v>0</v>
      </c>
      <c r="AD5" s="13">
        <v>10</v>
      </c>
      <c r="AE5" s="12">
        <v>27</v>
      </c>
      <c r="AF5" s="31">
        <v>0.61360000000000003</v>
      </c>
      <c r="AG5" s="18">
        <v>44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5">
        <v>2021</v>
      </c>
      <c r="C6" s="137" t="s">
        <v>71</v>
      </c>
      <c r="D6" s="126" t="s">
        <v>72</v>
      </c>
      <c r="E6" s="125">
        <v>7</v>
      </c>
      <c r="F6" s="125">
        <v>0</v>
      </c>
      <c r="G6" s="125">
        <v>0</v>
      </c>
      <c r="H6" s="138">
        <v>3</v>
      </c>
      <c r="I6" s="125">
        <v>16</v>
      </c>
      <c r="J6" s="127">
        <v>0.5</v>
      </c>
      <c r="K6" s="128">
        <v>32</v>
      </c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5">
        <v>2021</v>
      </c>
      <c r="Y6" s="137" t="s">
        <v>78</v>
      </c>
      <c r="Z6" s="126" t="s">
        <v>67</v>
      </c>
      <c r="AA6" s="125">
        <v>9</v>
      </c>
      <c r="AB6" s="125">
        <v>1</v>
      </c>
      <c r="AC6" s="125">
        <v>1</v>
      </c>
      <c r="AD6" s="138">
        <v>14</v>
      </c>
      <c r="AE6" s="125">
        <v>50</v>
      </c>
      <c r="AF6" s="127">
        <v>0.67569999999999997</v>
      </c>
      <c r="AG6" s="128">
        <v>74</v>
      </c>
      <c r="AH6" s="7"/>
      <c r="AI6" s="7"/>
      <c r="AJ6" s="7"/>
      <c r="AK6" s="7"/>
      <c r="AL6" s="16"/>
      <c r="AM6" s="12">
        <v>2</v>
      </c>
      <c r="AN6" s="12">
        <v>0</v>
      </c>
      <c r="AO6" s="12">
        <v>0</v>
      </c>
      <c r="AP6" s="12">
        <v>2</v>
      </c>
      <c r="AQ6" s="12">
        <v>8</v>
      </c>
      <c r="AR6" s="63">
        <v>0.57140000000000002</v>
      </c>
      <c r="AS6" s="10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5"/>
      <c r="C7" s="137"/>
      <c r="D7" s="126"/>
      <c r="E7" s="125"/>
      <c r="F7" s="125"/>
      <c r="G7" s="125"/>
      <c r="H7" s="138"/>
      <c r="I7" s="125"/>
      <c r="J7" s="127"/>
      <c r="K7" s="12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5"/>
      <c r="Y7" s="137"/>
      <c r="Z7" s="126"/>
      <c r="AA7" s="125"/>
      <c r="AB7" s="125"/>
      <c r="AC7" s="125"/>
      <c r="AD7" s="138"/>
      <c r="AE7" s="125"/>
      <c r="AF7" s="127"/>
      <c r="AG7" s="128"/>
      <c r="AH7" s="7"/>
      <c r="AI7" s="7"/>
      <c r="AJ7" s="7"/>
      <c r="AK7" s="7"/>
      <c r="AL7" s="16"/>
      <c r="AM7" s="12"/>
      <c r="AN7" s="12"/>
      <c r="AO7" s="12"/>
      <c r="AP7" s="12"/>
      <c r="AQ7" s="12"/>
      <c r="AR7" s="63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2023</v>
      </c>
      <c r="Y8" s="12" t="s">
        <v>66</v>
      </c>
      <c r="Z8" s="1" t="s">
        <v>51</v>
      </c>
      <c r="AA8" s="12">
        <v>13</v>
      </c>
      <c r="AB8" s="12">
        <v>0</v>
      </c>
      <c r="AC8" s="12">
        <v>0</v>
      </c>
      <c r="AD8" s="12">
        <v>22</v>
      </c>
      <c r="AE8" s="12">
        <v>61</v>
      </c>
      <c r="AF8" s="66">
        <v>0.6853932584269663</v>
      </c>
      <c r="AG8" s="10">
        <v>89</v>
      </c>
      <c r="AH8" s="39"/>
      <c r="AI8" s="7" t="s">
        <v>66</v>
      </c>
      <c r="AJ8" s="7"/>
      <c r="AK8" s="7" t="s">
        <v>79</v>
      </c>
      <c r="AL8" s="10"/>
      <c r="AM8" s="12"/>
      <c r="AN8" s="12"/>
      <c r="AO8" s="12"/>
      <c r="AP8" s="12"/>
      <c r="AQ8" s="12"/>
      <c r="AR8" s="31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7</v>
      </c>
      <c r="F9" s="35">
        <f t="shared" ref="F9:I9" si="0">SUM(F4:F8)</f>
        <v>0</v>
      </c>
      <c r="G9" s="35">
        <f t="shared" si="0"/>
        <v>0</v>
      </c>
      <c r="H9" s="35">
        <f t="shared" si="0"/>
        <v>3</v>
      </c>
      <c r="I9" s="35">
        <f t="shared" si="0"/>
        <v>16</v>
      </c>
      <c r="J9" s="36">
        <f>PRODUCT(I9/K9)</f>
        <v>0.5</v>
      </c>
      <c r="K9" s="20">
        <f t="shared" ref="K9" si="1">SUM(K4:K8)</f>
        <v>32</v>
      </c>
      <c r="L9" s="17"/>
      <c r="M9" s="28"/>
      <c r="N9" s="40"/>
      <c r="O9" s="41"/>
      <c r="P9" s="10"/>
      <c r="Q9" s="35">
        <f>SUM(Q4:Q8)</f>
        <v>0</v>
      </c>
      <c r="R9" s="35">
        <f t="shared" ref="R9:U9" si="2">SUM(R4:R8)</f>
        <v>0</v>
      </c>
      <c r="S9" s="35">
        <f t="shared" si="2"/>
        <v>0</v>
      </c>
      <c r="T9" s="35">
        <f t="shared" si="2"/>
        <v>0</v>
      </c>
      <c r="U9" s="35">
        <f t="shared" si="2"/>
        <v>0</v>
      </c>
      <c r="V9" s="15">
        <v>0</v>
      </c>
      <c r="W9" s="20">
        <f>SUM(W8:W8)</f>
        <v>0</v>
      </c>
      <c r="X9" s="62" t="s">
        <v>13</v>
      </c>
      <c r="Y9" s="11"/>
      <c r="Z9" s="9"/>
      <c r="AA9" s="35">
        <f>SUM(AA4:AA8)</f>
        <v>44</v>
      </c>
      <c r="AB9" s="35">
        <f t="shared" ref="AB9:AG9" si="3">SUM(AB4:AB8)</f>
        <v>3</v>
      </c>
      <c r="AC9" s="35">
        <f t="shared" si="3"/>
        <v>1</v>
      </c>
      <c r="AD9" s="35">
        <f t="shared" si="3"/>
        <v>49</v>
      </c>
      <c r="AE9" s="35">
        <f t="shared" si="3"/>
        <v>166</v>
      </c>
      <c r="AF9" s="36">
        <f>PRODUCT(AE9/AG9)</f>
        <v>0.59712230215827333</v>
      </c>
      <c r="AG9" s="20">
        <f t="shared" si="3"/>
        <v>278</v>
      </c>
      <c r="AH9" s="17"/>
      <c r="AI9" s="28"/>
      <c r="AJ9" s="40"/>
      <c r="AK9" s="41"/>
      <c r="AL9" s="10"/>
      <c r="AM9" s="35">
        <f>SUM(AM4:AM8)</f>
        <v>2</v>
      </c>
      <c r="AN9" s="35">
        <f t="shared" ref="AN9:AQ9" si="4">SUM(AN4:AN8)</f>
        <v>0</v>
      </c>
      <c r="AO9" s="35">
        <f t="shared" si="4"/>
        <v>0</v>
      </c>
      <c r="AP9" s="35">
        <f t="shared" si="4"/>
        <v>2</v>
      </c>
      <c r="AQ9" s="35">
        <f t="shared" si="4"/>
        <v>8</v>
      </c>
      <c r="AR9" s="36">
        <f>PRODUCT(AQ9/AS9)</f>
        <v>0.5714285714285714</v>
      </c>
      <c r="AS9" s="38">
        <f>SUM(AS4:AS8)</f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6"/>
      <c r="R11" s="16" t="s">
        <v>10</v>
      </c>
      <c r="S11" s="16"/>
      <c r="T11" s="16" t="s">
        <v>29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5</v>
      </c>
      <c r="F12" s="45">
        <v>0</v>
      </c>
      <c r="G12" s="45">
        <v>0</v>
      </c>
      <c r="H12" s="45">
        <v>1</v>
      </c>
      <c r="I12" s="45">
        <v>5</v>
      </c>
      <c r="J12" s="58">
        <v>0.33300000000000002</v>
      </c>
      <c r="K12" s="16">
        <f>PRODUCT(I12/J12)</f>
        <v>15.015015015015015</v>
      </c>
      <c r="L12" s="51">
        <f>PRODUCT((F12+G12)/E12)</f>
        <v>0</v>
      </c>
      <c r="M12" s="51">
        <f>PRODUCT(H12/E12)</f>
        <v>0.2</v>
      </c>
      <c r="N12" s="51">
        <f>PRODUCT((F12+G12+H12)/E12)</f>
        <v>0.2</v>
      </c>
      <c r="O12" s="51">
        <f>PRODUCT(I12/E12)</f>
        <v>1</v>
      </c>
      <c r="Q12" s="16"/>
      <c r="R12" s="16"/>
      <c r="S12" s="16"/>
      <c r="T12" s="52" t="s">
        <v>27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7</v>
      </c>
      <c r="F13" s="45">
        <f>PRODUCT(F9+R9)</f>
        <v>0</v>
      </c>
      <c r="G13" s="45">
        <f>PRODUCT(G9+S9)</f>
        <v>0</v>
      </c>
      <c r="H13" s="45">
        <f>PRODUCT(H9+T9)</f>
        <v>3</v>
      </c>
      <c r="I13" s="45">
        <f>PRODUCT(I9+U9)</f>
        <v>16</v>
      </c>
      <c r="J13" s="58">
        <f>PRODUCT(I13/K13)</f>
        <v>0.5</v>
      </c>
      <c r="K13" s="16">
        <f>PRODUCT(K9+W9)</f>
        <v>32</v>
      </c>
      <c r="L13" s="51">
        <f>PRODUCT((F13+G13)/E13)</f>
        <v>0</v>
      </c>
      <c r="M13" s="51">
        <f>PRODUCT(H13/E13)</f>
        <v>0.42857142857142855</v>
      </c>
      <c r="N13" s="51">
        <f>PRODUCT((F13+G13+H13)/E13)</f>
        <v>0.42857142857142855</v>
      </c>
      <c r="O13" s="51">
        <f>PRODUCT(I13/E13)</f>
        <v>2.2857142857142856</v>
      </c>
      <c r="Q13" s="16"/>
      <c r="R13" s="16"/>
      <c r="S13" s="16"/>
      <c r="T13" s="16" t="s">
        <v>73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46</v>
      </c>
      <c r="F14" s="45">
        <f>PRODUCT(AB9+AN9)</f>
        <v>3</v>
      </c>
      <c r="G14" s="45">
        <f>PRODUCT(AC9+AO9)</f>
        <v>1</v>
      </c>
      <c r="H14" s="45">
        <f>PRODUCT(AD9+AP9)</f>
        <v>51</v>
      </c>
      <c r="I14" s="45">
        <f>PRODUCT(AE9+AQ9)</f>
        <v>174</v>
      </c>
      <c r="J14" s="58">
        <f>PRODUCT(I14/K14)</f>
        <v>0.59589041095890416</v>
      </c>
      <c r="K14" s="10">
        <f>PRODUCT(AG9+AS9)</f>
        <v>292</v>
      </c>
      <c r="L14" s="51">
        <f>PRODUCT((F14+G14)/E14)</f>
        <v>8.6956521739130432E-2</v>
      </c>
      <c r="M14" s="51">
        <f>PRODUCT(H14/E14)</f>
        <v>1.1086956521739131</v>
      </c>
      <c r="N14" s="51">
        <f>PRODUCT((F14+G14+H14)/E14)</f>
        <v>1.1956521739130435</v>
      </c>
      <c r="O14" s="51">
        <f>PRODUCT(I14/E14)</f>
        <v>3.7826086956521738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58</v>
      </c>
      <c r="F15" s="45">
        <f t="shared" ref="F15:I15" si="5">SUM(F12:F14)</f>
        <v>3</v>
      </c>
      <c r="G15" s="45">
        <f t="shared" si="5"/>
        <v>1</v>
      </c>
      <c r="H15" s="45">
        <f t="shared" si="5"/>
        <v>55</v>
      </c>
      <c r="I15" s="45">
        <f t="shared" si="5"/>
        <v>195</v>
      </c>
      <c r="J15" s="58">
        <f>PRODUCT(I15/K15)</f>
        <v>0.57519576232151082</v>
      </c>
      <c r="K15" s="16">
        <f>SUM(K12:K14)</f>
        <v>339.01501501501502</v>
      </c>
      <c r="L15" s="51">
        <f>PRODUCT((F15+G15)/E15)</f>
        <v>6.8965517241379309E-2</v>
      </c>
      <c r="M15" s="51">
        <f>PRODUCT(H15/E15)</f>
        <v>0.94827586206896552</v>
      </c>
      <c r="N15" s="51">
        <f>PRODUCT((F15+G15+H15)/E15)</f>
        <v>1.0172413793103448</v>
      </c>
      <c r="O15" s="51">
        <f>PRODUCT(I15/E15)</f>
        <v>3.3620689655172415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B6:AS8">
    <sortCondition ref="B6: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2023-09-02T12:56:57Z</dcterms:modified>
</cp:coreProperties>
</file>